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k668fs\共有領域\A_部署フォルダ\水道部\　【上水・簡水・下水 共通】\　【経営比較分析表】\R4年度決算分　経営比較分析表(上水・簡水・下水)\【129〆依頼】公営企業に係る経営比較分析表（令和４年度決算）の分析等について\"/>
    </mc:Choice>
  </mc:AlternateContent>
  <workbookProtection workbookAlgorithmName="SHA-512" workbookHashValue="BED9EBAuJS4I7dMdjREe9lRexZWj4cy/4E8CXb7nNuLfRArVVDyGD+MDk+k+pfZPTXe7Mrlx8JRYRX76hXzd5w==" workbookSaltValue="AJcsz3nYtlYsrk6Y0V0vJw==" workbookSpinCount="100000" lockStructure="1"/>
  <bookViews>
    <workbookView xWindow="132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<sst xmlns="http://schemas.openxmlformats.org/spreadsheetml/2006/main" count="228" uniqueCount="114">
  <si>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</si>
  <si>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</si>
  <si>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</si>
  <si>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</si>
  <si>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</si>
  <si>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</si>
  <si>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</si>
  <si>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</si>
  <si>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</si>
  <si>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</si>
  <si>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</si>
  <si>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</si>
  <si>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</si>
  <si>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</si>
  <si>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</si>
  <si>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</si>
  <si>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</si>
  <si>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</si>
  <si>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</si>
  <si>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</si>
  <si>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</si>
  <si>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</si>
  <si>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</si>
  <si>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</si>
  <si>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</si>
  <si>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</si>
  <si>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</si>
  <si>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</si>
  <si>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</si>
  <si>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</si>
  <si>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</si>
  <si>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</si>
  <si>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</si>
  <si>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</si>
  <si>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</si>
  <si>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</si>
  <si>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</si>
  <si>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</si>
  <si>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</si>
  <si>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</si>
  <si>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</si>
  <si>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</si>
  <si>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</si>
  <si>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</si>
  <si>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</si>
  <si>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</si>
  <si>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</si>
  <si>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</si>
  <si>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</si>
  <si>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</si>
  <si>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</si>
  <si>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</si>
  <si>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</si>
  <si>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</si>
  <si>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</si>
  <si>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</si>
  <si>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</si>
  <si>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</si>
  <si>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</si>
  <si>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</si>
  <si>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</si>
  <si>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</si>
  <si>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</si>
  <si>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</si>
  <si>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</si>
  <si>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</si>
  <si>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</si>
  <si>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</si>
  <si>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</si>
  <si>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</si>
  <si>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</si>
  <si>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</si>
  <si>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</si>
  <si>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</si>
  <si>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</si>
  <si>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</si>
  <si>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</si>
  <si>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</si>
  <si>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</si>
  <si>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</si>
  <si>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</si>
  <si>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</si>
  <si>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</si>
  <si>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</si>
  <si>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</si>
  <si>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</si>
  <si>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</si>
  <si>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</si>
  <si>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</si>
  <si>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</si>
  <si>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</si>
  <si>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</si>
  <si>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</si>
  <si>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白糠町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</si>
  <si>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</si>
  <si>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</si>
  <si>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</si>
  <si>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</si>
  <si>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</si>
  <si>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</si>
  <si>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</si>
  <si>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</si>
  <si>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</si>
  <si>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</si>
  <si>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</si>
  <si>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</si>
  <si>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</si>
  <si>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</si>
  <si>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</si>
  <si>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</si>
  <si>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</si>
  <si>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前年度より増加し経営の改善が図られ、料金回収率は、原油価格並びに物価高騰の対策事業として基本料金免除措置に伴い、給水収益が減少したが、減少分については、一般会計からの補助金で補ったため、経営状態は健全であると判断されます。
　また、施設利用率については、類似団体平均値、全国平均値を上回っており、施設の効率性が十分に図られていると判断します。
　</t>
    <rPh sb="1" eb="7">
      <t>ケイジョウシュウシヒリツ</t>
    </rPh>
    <rPh sb="9" eb="12">
      <t>ゼンネンド</t>
    </rPh>
    <rPh sb="14" eb="16">
      <t>ゾウカ</t>
    </rPh>
    <rPh sb="17" eb="19">
      <t>ケイエイ</t>
    </rPh>
    <rPh sb="20" eb="22">
      <t>カイゼン</t>
    </rPh>
    <rPh sb="23" eb="24">
      <t>ハカ</t>
    </rPh>
    <rPh sb="27" eb="29">
      <t>リョウキン</t>
    </rPh>
    <rPh sb="29" eb="31">
      <t>カイシュウ</t>
    </rPh>
    <rPh sb="31" eb="32">
      <t>リツ</t>
    </rPh>
    <rPh sb="34" eb="36">
      <t>ゲンユ</t>
    </rPh>
    <rPh sb="36" eb="38">
      <t>カカク</t>
    </rPh>
    <rPh sb="38" eb="39">
      <t>ナラ</t>
    </rPh>
    <rPh sb="41" eb="43">
      <t>ブッカ</t>
    </rPh>
    <rPh sb="43" eb="45">
      <t>コウトウ</t>
    </rPh>
    <rPh sb="46" eb="48">
      <t>タイサク</t>
    </rPh>
    <rPh sb="48" eb="50">
      <t>ジギョウ</t>
    </rPh>
    <rPh sb="53" eb="55">
      <t>キホン</t>
    </rPh>
    <rPh sb="55" eb="57">
      <t>リョウキン</t>
    </rPh>
    <rPh sb="57" eb="59">
      <t>メンジョ</t>
    </rPh>
    <rPh sb="59" eb="61">
      <t>ソチ</t>
    </rPh>
    <rPh sb="62" eb="63">
      <t>トモナ</t>
    </rPh>
    <rPh sb="65" eb="67">
      <t>キュウスイ</t>
    </rPh>
    <rPh sb="67" eb="69">
      <t>シュウエキ</t>
    </rPh>
    <rPh sb="70" eb="72">
      <t>ゲンショウ</t>
    </rPh>
    <rPh sb="76" eb="79">
      <t>ゲンショウブン</t>
    </rPh>
    <rPh sb="85" eb="87">
      <t>イッパン</t>
    </rPh>
    <rPh sb="87" eb="89">
      <t>カイケイ</t>
    </rPh>
    <rPh sb="92" eb="95">
      <t>ホジョキン</t>
    </rPh>
    <rPh sb="96" eb="97">
      <t>オギナ</t>
    </rPh>
    <rPh sb="125" eb="127">
      <t>シセツ</t>
    </rPh>
    <rPh sb="127" eb="129">
      <t>リヨウ</t>
    </rPh>
    <rPh sb="129" eb="130">
      <t>リツ</t>
    </rPh>
    <rPh sb="136" eb="138">
      <t>ルイジ</t>
    </rPh>
    <rPh sb="138" eb="140">
      <t>ダンタイ</t>
    </rPh>
    <rPh sb="140" eb="143">
      <t>ヘイキンチ</t>
    </rPh>
    <rPh sb="144" eb="146">
      <t>ゼンコク</t>
    </rPh>
    <rPh sb="146" eb="149">
      <t>ヘイキンチ</t>
    </rPh>
    <rPh sb="150" eb="152">
      <t>ウワマワ</t>
    </rPh>
    <rPh sb="157" eb="159">
      <t>シセツ</t>
    </rPh>
    <rPh sb="160" eb="163">
      <t>コウリツセイ</t>
    </rPh>
    <rPh sb="164" eb="166">
      <t>ジュウブン</t>
    </rPh>
    <rPh sb="167" eb="168">
      <t>ハカ</t>
    </rPh>
    <rPh sb="174" eb="176">
      <t>ハンダン</t>
    </rPh>
    <phoneticPr fontId="4"/>
  </si>
  <si>
    <t>　設備更新は、令和３年度にて整備が完了し、管路についても、経年劣化率が高いことから、敷設後４０年以上経過した管から優先的に、計画的な更新を行うこととしています。</t>
    <rPh sb="1" eb="3">
      <t>セツビ</t>
    </rPh>
    <rPh sb="3" eb="5">
      <t>コウシン</t>
    </rPh>
    <rPh sb="7" eb="9">
      <t>レイワ</t>
    </rPh>
    <rPh sb="10" eb="12">
      <t>ネンド</t>
    </rPh>
    <rPh sb="14" eb="16">
      <t>セイビ</t>
    </rPh>
    <rPh sb="17" eb="19">
      <t>カンリョウ</t>
    </rPh>
    <rPh sb="21" eb="23">
      <t>カンロ</t>
    </rPh>
    <rPh sb="29" eb="31">
      <t>ケイネン</t>
    </rPh>
    <rPh sb="31" eb="33">
      <t>レッカ</t>
    </rPh>
    <rPh sb="33" eb="34">
      <t>リツ</t>
    </rPh>
    <rPh sb="35" eb="36">
      <t>タカ</t>
    </rPh>
    <rPh sb="42" eb="43">
      <t>シキ</t>
    </rPh>
    <rPh sb="43" eb="44">
      <t>セツ</t>
    </rPh>
    <rPh sb="44" eb="45">
      <t>ゴ</t>
    </rPh>
    <rPh sb="47" eb="50">
      <t>ネンイジョウ</t>
    </rPh>
    <rPh sb="50" eb="52">
      <t>ケイカ</t>
    </rPh>
    <rPh sb="54" eb="55">
      <t>カン</t>
    </rPh>
    <rPh sb="57" eb="60">
      <t>ユウセンテキ</t>
    </rPh>
    <rPh sb="62" eb="65">
      <t>ケイカクテキ</t>
    </rPh>
    <rPh sb="66" eb="68">
      <t>コウシン</t>
    </rPh>
    <rPh sb="69" eb="70">
      <t>オコナ</t>
    </rPh>
    <phoneticPr fontId="4"/>
  </si>
  <si>
    <t>　流動比率や企業債残高対給水収益比率が示すように、支払能力、債務残高も類似団体平均値、全国平均値と比較しても良好な状態であることから、現在のところ、経営状態は問題なしと判断します。</t>
    <rPh sb="1" eb="3">
      <t>リュウドウ</t>
    </rPh>
    <rPh sb="3" eb="5">
      <t>ヒリツ</t>
    </rPh>
    <rPh sb="6" eb="8">
      <t>キギョウ</t>
    </rPh>
    <rPh sb="8" eb="9">
      <t>サイ</t>
    </rPh>
    <rPh sb="9" eb="11">
      <t>ザンダカ</t>
    </rPh>
    <rPh sb="11" eb="12">
      <t>タイ</t>
    </rPh>
    <rPh sb="12" eb="14">
      <t>キュウスイ</t>
    </rPh>
    <rPh sb="14" eb="16">
      <t>シュウエキ</t>
    </rPh>
    <rPh sb="16" eb="18">
      <t>ヒリツ</t>
    </rPh>
    <rPh sb="19" eb="20">
      <t>シメ</t>
    </rPh>
    <rPh sb="25" eb="27">
      <t>シハラ</t>
    </rPh>
    <rPh sb="27" eb="29">
      <t>ノウリョク</t>
    </rPh>
    <rPh sb="30" eb="32">
      <t>サイム</t>
    </rPh>
    <rPh sb="32" eb="34">
      <t>ザンダカ</t>
    </rPh>
    <rPh sb="35" eb="37">
      <t>ルイジ</t>
    </rPh>
    <rPh sb="37" eb="39">
      <t>ダンタイ</t>
    </rPh>
    <rPh sb="39" eb="42">
      <t>ヘイキンチ</t>
    </rPh>
    <rPh sb="43" eb="45">
      <t>ゼンコク</t>
    </rPh>
    <rPh sb="45" eb="48">
      <t>ヘイキンチ</t>
    </rPh>
    <rPh sb="49" eb="51">
      <t>ヒカク</t>
    </rPh>
    <rPh sb="54" eb="56">
      <t>リョウコウ</t>
    </rPh>
    <rPh sb="57" eb="59">
      <t>ジョウタイ</t>
    </rPh>
    <rPh sb="67" eb="69">
      <t>ゲンザイ</t>
    </rPh>
    <rPh sb="74" eb="76">
      <t>ケイエイ</t>
    </rPh>
    <rPh sb="76" eb="78">
      <t>ジョウタイ</t>
    </rPh>
    <rPh sb="79" eb="81">
      <t>モンダイ</t>
    </rPh>
    <rPh sb="84" eb="86">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</si>
</sst>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1.1299999999999999</c:v>
                </c:pt>
                <c:pt idx="1">
                  <c:v>0.6</c:v>
                </c:pt>
                <c:pt idx="2">
                  <c:v>0.6</c:v>
                </c:pt>
                <c:pt idx="3">
                  <c:v>0.36</c:v>
                </c:pt>
                <c:pt idx="4">
                  <c:v>0.65</c:v>
                </c:pt>
              </c:numCache>
            </c:numRef>
          </c:val>
          <c:extLst>
            <c:ext xmlns:c16="http://schemas.microsoft.com/office/drawing/2014/chart" uri="{C3380CC4-5D6E-409C-BE32-E72D297353CC}">
              <c16:uniqueId val="{00000000-9EB0-40D9-A4BB-F49AD25C2D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9EB0-40D9-A4BB-F49AD25C2D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69.42</c:v>
                </c:pt>
                <c:pt idx="1">
                  <c:v>65.27</c:v>
                </c:pt>
                <c:pt idx="2">
                  <c:v>65.27</c:v>
                </c:pt>
                <c:pt idx="3">
                  <c:v>66.36</c:v>
                </c:pt>
                <c:pt idx="4">
                  <c:v>64.66</c:v>
                </c:pt>
              </c:numCache>
            </c:numRef>
          </c:val>
          <c:extLst>
            <c:ext xmlns:c16="http://schemas.microsoft.com/office/drawing/2014/chart" uri="{C3380CC4-5D6E-409C-BE32-E72D297353CC}">
              <c16:uniqueId val="{00000000-D22F-4585-84C7-82D6DA6742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D22F-4585-84C7-82D6DA6742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69.81</c:v>
                </c:pt>
                <c:pt idx="1">
                  <c:v>74.33</c:v>
                </c:pt>
                <c:pt idx="2">
                  <c:v>74.760000000000005</c:v>
                </c:pt>
                <c:pt idx="3">
                  <c:v>72.06</c:v>
                </c:pt>
                <c:pt idx="4">
                  <c:v>71.59</c:v>
                </c:pt>
              </c:numCache>
            </c:numRef>
          </c:val>
          <c:extLst>
            <c:ext xmlns:c16="http://schemas.microsoft.com/office/drawing/2014/chart" uri="{C3380CC4-5D6E-409C-BE32-E72D297353CC}">
              <c16:uniqueId val="{00000000-1254-4EE9-B7EE-234A7D5F2D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1254-4EE9-B7EE-234A7D5F2D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108.97</c:v>
                </c:pt>
                <c:pt idx="1">
                  <c:v>110.19</c:v>
                </c:pt>
                <c:pt idx="2">
                  <c:v>112.36</c:v>
                </c:pt>
                <c:pt idx="3">
                  <c:v>109.6</c:v>
                </c:pt>
                <c:pt idx="4">
                  <c:v>111.12</c:v>
                </c:pt>
              </c:numCache>
            </c:numRef>
          </c:val>
          <c:extLst>
            <c:ext xmlns:c16="http://schemas.microsoft.com/office/drawing/2014/chart" uri="{C3380CC4-5D6E-409C-BE32-E72D297353CC}">
              <c16:uniqueId val="{00000000-A249-463C-8676-34B75E0464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A249-463C-8676-34B75E0464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53.31</c:v>
                </c:pt>
                <c:pt idx="1">
                  <c:v>53.7</c:v>
                </c:pt>
                <c:pt idx="2">
                  <c:v>53.9</c:v>
                </c:pt>
                <c:pt idx="3">
                  <c:v>54.84</c:v>
                </c:pt>
                <c:pt idx="4">
                  <c:v>56.5</c:v>
                </c:pt>
              </c:numCache>
            </c:numRef>
          </c:val>
          <c:extLst>
            <c:ext xmlns:c16="http://schemas.microsoft.com/office/drawing/2014/chart" uri="{C3380CC4-5D6E-409C-BE32-E72D297353CC}">
              <c16:uniqueId val="{00000000-AC29-4FA4-865B-AE74E50BF6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AC29-4FA4-865B-AE74E50BF6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24.09</c:v>
                </c:pt>
                <c:pt idx="1">
                  <c:v>25.98</c:v>
                </c:pt>
                <c:pt idx="2">
                  <c:v>25.97</c:v>
                </c:pt>
                <c:pt idx="3">
                  <c:v>28.18</c:v>
                </c:pt>
                <c:pt idx="4">
                  <c:v>28.2</c:v>
                </c:pt>
              </c:numCache>
            </c:numRef>
          </c:val>
          <c:extLst>
            <c:ext xmlns:c16="http://schemas.microsoft.com/office/drawing/2014/chart" uri="{C3380CC4-5D6E-409C-BE32-E72D297353CC}">
              <c16:uniqueId val="{00000000-DB88-4C67-97BF-B72321E5D8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DB88-4C67-97BF-B72321E5D8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46-4206-A42B-F87E8BCCC8F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4346-4206-A42B-F87E8BCCC8F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1696</c:v>
                </c:pt>
                <c:pt idx="1">
                  <c:v>2133.56</c:v>
                </c:pt>
                <c:pt idx="2">
                  <c:v>2101.5300000000002</c:v>
                </c:pt>
                <c:pt idx="3">
                  <c:v>1862.83</c:v>
                </c:pt>
                <c:pt idx="4">
                  <c:v>2040.67</c:v>
                </c:pt>
              </c:numCache>
            </c:numRef>
          </c:val>
          <c:extLst>
            <c:ext xmlns:c16="http://schemas.microsoft.com/office/drawing/2014/chart" uri="{C3380CC4-5D6E-409C-BE32-E72D297353CC}">
              <c16:uniqueId val="{00000000-7FF3-4CC5-90AC-60F5906DC2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7FF3-4CC5-90AC-60F5906DC2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112.02</c:v>
                </c:pt>
                <c:pt idx="1">
                  <c:v>101.3</c:v>
                </c:pt>
                <c:pt idx="2">
                  <c:v>120.74</c:v>
                </c:pt>
                <c:pt idx="3">
                  <c:v>81.45</c:v>
                </c:pt>
                <c:pt idx="4">
                  <c:v>93.09</c:v>
                </c:pt>
              </c:numCache>
            </c:numRef>
          </c:val>
          <c:extLst>
            <c:ext xmlns:c16="http://schemas.microsoft.com/office/drawing/2014/chart" uri="{C3380CC4-5D6E-409C-BE32-E72D297353CC}">
              <c16:uniqueId val="{00000000-D62F-400B-98D3-D02AAB65EB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D62F-400B-98D3-D02AAB65EB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c:v>
                </c:pt>
                <c:pt idx="1">
                  <c:v>109</c:v>
                </c:pt>
                <c:pt idx="2">
                  <c:v>81.349999999999994</c:v>
                </c:pt>
                <c:pt idx="3">
                  <c:v>108.55</c:v>
                </c:pt>
                <c:pt idx="4">
                  <c:v>84.64</c:v>
                </c:pt>
              </c:numCache>
            </c:numRef>
          </c:val>
          <c:extLst>
            <c:ext xmlns:c16="http://schemas.microsoft.com/office/drawing/2014/chart" uri="{C3380CC4-5D6E-409C-BE32-E72D297353CC}">
              <c16:uniqueId val="{00000000-73F6-493A-A289-350E817488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73F6-493A-A289-350E817488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204.16</c:v>
                </c:pt>
                <c:pt idx="1">
                  <c:v>201.89</c:v>
                </c:pt>
                <c:pt idx="2">
                  <c:v>202.64</c:v>
                </c:pt>
                <c:pt idx="3">
                  <c:v>202.77</c:v>
                </c:pt>
                <c:pt idx="4">
                  <c:v>203.62</c:v>
                </c:pt>
              </c:numCache>
            </c:numRef>
          </c:val>
          <c:extLst>
            <c:ext xmlns:c16="http://schemas.microsoft.com/office/drawing/2014/chart" uri="{C3380CC4-5D6E-409C-BE32-E72D297353CC}">
              <c16:uniqueId val="{00000000-9F6C-4437-9B6D-D199F6EC84A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9F6C-4437-9B6D-D199F6EC84A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3"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北海道　白糠町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7234</v>
      </c>
      <c r="AM8" s="59"/>
      <c r="AN8" s="59"/>
      <c r="AO8" s="59"/>
      <c r="AP8" s="59"/>
      <c r="AQ8" s="59"/>
      <c r="AR8" s="59"/>
      <c r="AS8" s="59"/>
      <c r="AT8" s="56">
        <f>データ!$S$6</f>
        <v>773.13</v>
      </c>
      <c r="AU8" s="57"/>
      <c r="AV8" s="57"/>
      <c r="AW8" s="57"/>
      <c r="AX8" s="57"/>
      <c r="AY8" s="57"/>
      <c r="AZ8" s="57"/>
      <c r="BA8" s="57"/>
      <c r="BB8" s="46">
        <f>データ!$T$6</f>
        <v>9.36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c r="A10" s="2"/>
      <c r="B10" s="56" t="str">
        <f>データ!$N$6</f>
        <v>-</v>
      </c>
      <c r="C10" s="57"/>
      <c r="D10" s="57"/>
      <c r="E10" s="57"/>
      <c r="F10" s="57"/>
      <c r="G10" s="57"/>
      <c r="H10" s="57"/>
      <c r="I10" s="56">
        <f>データ!$O$6</f>
        <v>93.79</v>
      </c>
      <c r="J10" s="57"/>
      <c r="K10" s="57"/>
      <c r="L10" s="57"/>
      <c r="M10" s="57"/>
      <c r="N10" s="57"/>
      <c r="O10" s="58"/>
      <c r="P10" s="46">
        <f>データ!$P$6</f>
        <v>94.88</v>
      </c>
      <c r="Q10" s="46"/>
      <c r="R10" s="46"/>
      <c r="S10" s="46"/>
      <c r="T10" s="46"/>
      <c r="U10" s="46"/>
      <c r="V10" s="46"/>
      <c r="W10" s="59">
        <f>データ!$Q$6</f>
        <v>4620</v>
      </c>
      <c r="X10" s="59"/>
      <c r="Y10" s="59"/>
      <c r="Z10" s="59"/>
      <c r="AA10" s="59"/>
      <c r="AB10" s="59"/>
      <c r="AC10" s="59"/>
      <c r="AD10" s="2"/>
      <c r="AE10" s="2"/>
      <c r="AF10" s="2"/>
      <c r="AG10" s="2"/>
      <c r="AH10" s="2"/>
      <c r="AI10" s="2"/>
      <c r="AJ10" s="2"/>
      <c r="AK10" s="2"/>
      <c r="AL10" s="59">
        <f>データ!$U$6</f>
        <v>6863</v>
      </c>
      <c r="AM10" s="59"/>
      <c r="AN10" s="59"/>
      <c r="AO10" s="59"/>
      <c r="AP10" s="59"/>
      <c r="AQ10" s="59"/>
      <c r="AR10" s="59"/>
      <c r="AS10" s="59"/>
      <c r="AT10" s="56">
        <f>データ!$V$6</f>
        <v>73.400000000000006</v>
      </c>
      <c r="AU10" s="57"/>
      <c r="AV10" s="57"/>
      <c r="AW10" s="57"/>
      <c r="AX10" s="57"/>
      <c r="AY10" s="57"/>
      <c r="AZ10" s="57"/>
      <c r="BA10" s="57"/>
      <c r="BB10" s="46">
        <f>データ!$W$6</f>
        <v>93.5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90"/>
      <c r="BN16" s="90"/>
      <c r="BO16" s="90"/>
      <c r="BP16" s="90"/>
      <c r="BQ16" s="90"/>
      <c r="BR16" s="90"/>
      <c r="BS16" s="90"/>
      <c r="BT16" s="90"/>
      <c r="BU16" s="90"/>
      <c r="BV16" s="90"/>
      <c r="BW16" s="90"/>
      <c r="BX16" s="90"/>
      <c r="BY16" s="90"/>
      <c r="BZ16" s="3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90"/>
      <c r="BN17" s="90"/>
      <c r="BO17" s="90"/>
      <c r="BP17" s="90"/>
      <c r="BQ17" s="90"/>
      <c r="BR17" s="90"/>
      <c r="BS17" s="90"/>
      <c r="BT17" s="90"/>
      <c r="BU17" s="90"/>
      <c r="BV17" s="90"/>
      <c r="BW17" s="90"/>
      <c r="BX17" s="90"/>
      <c r="BY17" s="90"/>
      <c r="BZ17" s="3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90"/>
      <c r="BN18" s="90"/>
      <c r="BO18" s="90"/>
      <c r="BP18" s="90"/>
      <c r="BQ18" s="90"/>
      <c r="BR18" s="90"/>
      <c r="BS18" s="90"/>
      <c r="BT18" s="90"/>
      <c r="BU18" s="90"/>
      <c r="BV18" s="90"/>
      <c r="BW18" s="90"/>
      <c r="BX18" s="90"/>
      <c r="BY18" s="90"/>
      <c r="BZ18" s="3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90"/>
      <c r="BN19" s="90"/>
      <c r="BO19" s="90"/>
      <c r="BP19" s="90"/>
      <c r="BQ19" s="90"/>
      <c r="BR19" s="90"/>
      <c r="BS19" s="90"/>
      <c r="BT19" s="90"/>
      <c r="BU19" s="90"/>
      <c r="BV19" s="90"/>
      <c r="BW19" s="90"/>
      <c r="BX19" s="90"/>
      <c r="BY19" s="90"/>
      <c r="BZ19" s="3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90"/>
      <c r="BN20" s="90"/>
      <c r="BO20" s="90"/>
      <c r="BP20" s="90"/>
      <c r="BQ20" s="90"/>
      <c r="BR20" s="90"/>
      <c r="BS20" s="90"/>
      <c r="BT20" s="90"/>
      <c r="BU20" s="90"/>
      <c r="BV20" s="90"/>
      <c r="BW20" s="90"/>
      <c r="BX20" s="90"/>
      <c r="BY20" s="90"/>
      <c r="BZ20" s="3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90"/>
      <c r="BN21" s="90"/>
      <c r="BO21" s="90"/>
      <c r="BP21" s="90"/>
      <c r="BQ21" s="90"/>
      <c r="BR21" s="90"/>
      <c r="BS21" s="90"/>
      <c r="BT21" s="90"/>
      <c r="BU21" s="90"/>
      <c r="BV21" s="90"/>
      <c r="BW21" s="90"/>
      <c r="BX21" s="90"/>
      <c r="BY21" s="90"/>
      <c r="BZ21" s="3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90"/>
      <c r="BN22" s="90"/>
      <c r="BO22" s="90"/>
      <c r="BP22" s="90"/>
      <c r="BQ22" s="90"/>
      <c r="BR22" s="90"/>
      <c r="BS22" s="90"/>
      <c r="BT22" s="90"/>
      <c r="BU22" s="90"/>
      <c r="BV22" s="90"/>
      <c r="BW22" s="90"/>
      <c r="BX22" s="90"/>
      <c r="BY22" s="90"/>
      <c r="BZ22" s="3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90"/>
      <c r="BN23" s="90"/>
      <c r="BO23" s="90"/>
      <c r="BP23" s="90"/>
      <c r="BQ23" s="90"/>
      <c r="BR23" s="90"/>
      <c r="BS23" s="90"/>
      <c r="BT23" s="90"/>
      <c r="BU23" s="90"/>
      <c r="BV23" s="90"/>
      <c r="BW23" s="90"/>
      <c r="BX23" s="90"/>
      <c r="BY23" s="90"/>
      <c r="BZ23" s="3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90"/>
      <c r="BN24" s="90"/>
      <c r="BO24" s="90"/>
      <c r="BP24" s="90"/>
      <c r="BQ24" s="90"/>
      <c r="BR24" s="90"/>
      <c r="BS24" s="90"/>
      <c r="BT24" s="90"/>
      <c r="BU24" s="90"/>
      <c r="BV24" s="90"/>
      <c r="BW24" s="90"/>
      <c r="BX24" s="90"/>
      <c r="BY24" s="90"/>
      <c r="BZ24" s="3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90"/>
      <c r="BN25" s="90"/>
      <c r="BO25" s="90"/>
      <c r="BP25" s="90"/>
      <c r="BQ25" s="90"/>
      <c r="BR25" s="90"/>
      <c r="BS25" s="90"/>
      <c r="BT25" s="90"/>
      <c r="BU25" s="90"/>
      <c r="BV25" s="90"/>
      <c r="BW25" s="90"/>
      <c r="BX25" s="90"/>
      <c r="BY25" s="90"/>
      <c r="BZ25" s="3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90"/>
      <c r="BN26" s="90"/>
      <c r="BO26" s="90"/>
      <c r="BP26" s="90"/>
      <c r="BQ26" s="90"/>
      <c r="BR26" s="90"/>
      <c r="BS26" s="90"/>
      <c r="BT26" s="90"/>
      <c r="BU26" s="90"/>
      <c r="BV26" s="90"/>
      <c r="BW26" s="90"/>
      <c r="BX26" s="90"/>
      <c r="BY26" s="90"/>
      <c r="BZ26" s="3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90"/>
      <c r="BN27" s="90"/>
      <c r="BO27" s="90"/>
      <c r="BP27" s="90"/>
      <c r="BQ27" s="90"/>
      <c r="BR27" s="90"/>
      <c r="BS27" s="90"/>
      <c r="BT27" s="90"/>
      <c r="BU27" s="90"/>
      <c r="BV27" s="90"/>
      <c r="BW27" s="90"/>
      <c r="BX27" s="90"/>
      <c r="BY27" s="90"/>
      <c r="BZ27" s="3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90"/>
      <c r="BN28" s="90"/>
      <c r="BO28" s="90"/>
      <c r="BP28" s="90"/>
      <c r="BQ28" s="90"/>
      <c r="BR28" s="90"/>
      <c r="BS28" s="90"/>
      <c r="BT28" s="90"/>
      <c r="BU28" s="90"/>
      <c r="BV28" s="90"/>
      <c r="BW28" s="90"/>
      <c r="BX28" s="90"/>
      <c r="BY28" s="90"/>
      <c r="BZ28" s="3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90"/>
      <c r="BN29" s="90"/>
      <c r="BO29" s="90"/>
      <c r="BP29" s="90"/>
      <c r="BQ29" s="90"/>
      <c r="BR29" s="90"/>
      <c r="BS29" s="90"/>
      <c r="BT29" s="90"/>
      <c r="BU29" s="90"/>
      <c r="BV29" s="90"/>
      <c r="BW29" s="90"/>
      <c r="BX29" s="90"/>
      <c r="BY29" s="90"/>
      <c r="BZ29" s="3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90"/>
      <c r="BN30" s="90"/>
      <c r="BO30" s="90"/>
      <c r="BP30" s="90"/>
      <c r="BQ30" s="90"/>
      <c r="BR30" s="90"/>
      <c r="BS30" s="90"/>
      <c r="BT30" s="90"/>
      <c r="BU30" s="90"/>
      <c r="BV30" s="90"/>
      <c r="BW30" s="90"/>
      <c r="BX30" s="90"/>
      <c r="BY30" s="90"/>
      <c r="BZ30" s="3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90"/>
      <c r="BN31" s="90"/>
      <c r="BO31" s="90"/>
      <c r="BP31" s="90"/>
      <c r="BQ31" s="90"/>
      <c r="BR31" s="90"/>
      <c r="BS31" s="90"/>
      <c r="BT31" s="90"/>
      <c r="BU31" s="90"/>
      <c r="BV31" s="90"/>
      <c r="BW31" s="90"/>
      <c r="BX31" s="90"/>
      <c r="BY31" s="90"/>
      <c r="BZ31" s="3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90"/>
      <c r="BN32" s="90"/>
      <c r="BO32" s="90"/>
      <c r="BP32" s="90"/>
      <c r="BQ32" s="90"/>
      <c r="BR32" s="90"/>
      <c r="BS32" s="90"/>
      <c r="BT32" s="90"/>
      <c r="BU32" s="90"/>
      <c r="BV32" s="90"/>
      <c r="BW32" s="90"/>
      <c r="BX32" s="90"/>
      <c r="BY32" s="90"/>
      <c r="BZ32" s="3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90"/>
      <c r="BN33" s="90"/>
      <c r="BO33" s="90"/>
      <c r="BP33" s="90"/>
      <c r="BQ33" s="90"/>
      <c r="BR33" s="90"/>
      <c r="BS33" s="90"/>
      <c r="BT33" s="90"/>
      <c r="BU33" s="90"/>
      <c r="BV33" s="90"/>
      <c r="BW33" s="90"/>
      <c r="BX33" s="90"/>
      <c r="BY33" s="90"/>
      <c r="BZ33" s="3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90"/>
      <c r="BN34" s="90"/>
      <c r="BO34" s="90"/>
      <c r="BP34" s="90"/>
      <c r="BQ34" s="90"/>
      <c r="BR34" s="90"/>
      <c r="BS34" s="90"/>
      <c r="BT34" s="90"/>
      <c r="BU34" s="90"/>
      <c r="BV34" s="90"/>
      <c r="BW34" s="90"/>
      <c r="BX34" s="90"/>
      <c r="BY34" s="90"/>
      <c r="BZ34" s="3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90"/>
      <c r="BN35" s="90"/>
      <c r="BO35" s="90"/>
      <c r="BP35" s="90"/>
      <c r="BQ35" s="90"/>
      <c r="BR35" s="90"/>
      <c r="BS35" s="90"/>
      <c r="BT35" s="90"/>
      <c r="BU35" s="90"/>
      <c r="BV35" s="90"/>
      <c r="BW35" s="90"/>
      <c r="BX35" s="90"/>
      <c r="BY35" s="90"/>
      <c r="BZ35" s="3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90"/>
      <c r="BN36" s="90"/>
      <c r="BO36" s="90"/>
      <c r="BP36" s="90"/>
      <c r="BQ36" s="90"/>
      <c r="BR36" s="90"/>
      <c r="BS36" s="90"/>
      <c r="BT36" s="90"/>
      <c r="BU36" s="90"/>
      <c r="BV36" s="90"/>
      <c r="BW36" s="90"/>
      <c r="BX36" s="90"/>
      <c r="BY36" s="90"/>
      <c r="BZ36" s="3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90"/>
      <c r="BN37" s="90"/>
      <c r="BO37" s="90"/>
      <c r="BP37" s="90"/>
      <c r="BQ37" s="90"/>
      <c r="BR37" s="90"/>
      <c r="BS37" s="90"/>
      <c r="BT37" s="90"/>
      <c r="BU37" s="90"/>
      <c r="BV37" s="90"/>
      <c r="BW37" s="90"/>
      <c r="BX37" s="90"/>
      <c r="BY37" s="90"/>
      <c r="BZ37" s="3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90"/>
      <c r="BN38" s="90"/>
      <c r="BO38" s="90"/>
      <c r="BP38" s="90"/>
      <c r="BQ38" s="90"/>
      <c r="BR38" s="90"/>
      <c r="BS38" s="90"/>
      <c r="BT38" s="90"/>
      <c r="BU38" s="90"/>
      <c r="BV38" s="90"/>
      <c r="BW38" s="90"/>
      <c r="BX38" s="90"/>
      <c r="BY38" s="90"/>
      <c r="BZ38" s="3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90"/>
      <c r="BN39" s="90"/>
      <c r="BO39" s="90"/>
      <c r="BP39" s="90"/>
      <c r="BQ39" s="90"/>
      <c r="BR39" s="90"/>
      <c r="BS39" s="90"/>
      <c r="BT39" s="90"/>
      <c r="BU39" s="90"/>
      <c r="BV39" s="90"/>
      <c r="BW39" s="90"/>
      <c r="BX39" s="90"/>
      <c r="BY39" s="90"/>
      <c r="BZ39" s="3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90"/>
      <c r="BN40" s="90"/>
      <c r="BO40" s="90"/>
      <c r="BP40" s="90"/>
      <c r="BQ40" s="90"/>
      <c r="BR40" s="90"/>
      <c r="BS40" s="90"/>
      <c r="BT40" s="90"/>
      <c r="BU40" s="90"/>
      <c r="BV40" s="90"/>
      <c r="BW40" s="90"/>
      <c r="BX40" s="90"/>
      <c r="BY40" s="90"/>
      <c r="BZ40" s="3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90"/>
      <c r="BN41" s="90"/>
      <c r="BO41" s="90"/>
      <c r="BP41" s="90"/>
      <c r="BQ41" s="90"/>
      <c r="BR41" s="90"/>
      <c r="BS41" s="90"/>
      <c r="BT41" s="90"/>
      <c r="BU41" s="90"/>
      <c r="BV41" s="90"/>
      <c r="BW41" s="90"/>
      <c r="BX41" s="90"/>
      <c r="BY41" s="90"/>
      <c r="BZ41" s="3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90"/>
      <c r="BN42" s="90"/>
      <c r="BO42" s="90"/>
      <c r="BP42" s="90"/>
      <c r="BQ42" s="90"/>
      <c r="BR42" s="90"/>
      <c r="BS42" s="90"/>
      <c r="BT42" s="90"/>
      <c r="BU42" s="90"/>
      <c r="BV42" s="90"/>
      <c r="BW42" s="90"/>
      <c r="BX42" s="90"/>
      <c r="BY42" s="90"/>
      <c r="BZ42" s="3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90"/>
      <c r="BN43" s="90"/>
      <c r="BO43" s="90"/>
      <c r="BP43" s="90"/>
      <c r="BQ43" s="90"/>
      <c r="BR43" s="90"/>
      <c r="BS43" s="90"/>
      <c r="BT43" s="90"/>
      <c r="BU43" s="90"/>
      <c r="BV43" s="90"/>
      <c r="BW43" s="90"/>
      <c r="BX43" s="90"/>
      <c r="BY43" s="90"/>
      <c r="BZ43" s="3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90"/>
      <c r="BN44" s="90"/>
      <c r="BO44" s="90"/>
      <c r="BP44" s="90"/>
      <c r="BQ44" s="90"/>
      <c r="BR44" s="90"/>
      <c r="BS44" s="90"/>
      <c r="BT44" s="90"/>
      <c r="BU44" s="90"/>
      <c r="BV44" s="90"/>
      <c r="BW44" s="90"/>
      <c r="BX44" s="90"/>
      <c r="BY44" s="90"/>
      <c r="BZ44" s="33"/>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UX5lHS1BZIGE8/kf2XRjZp1HEtQi95cy0l01FQS/Ci0GGL1Ds8sn4jp3uDGIqlJAisu1jkZR4SoYM4dspqOHg==" saltValue="uVAMJ3HxR+AeuHjPZEX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16683</v>
      </c>
      <c r="D6" s="20">
        <f t="shared" si="3"/>
        <v>46</v>
      </c>
      <c r="E6" s="20">
        <f t="shared" si="3"/>
        <v>1</v>
      </c>
      <c r="F6" s="20">
        <f t="shared" si="3"/>
        <v>0</v>
      </c>
      <c r="G6" s="20">
        <f t="shared" si="3"/>
        <v>1</v>
      </c>
      <c r="H6" s="20" t="str">
        <f t="shared" si="3"/>
        <v>北海道　白糠町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93.79</v>
      </c>
      <c r="P6" s="21">
        <f t="shared" si="3"/>
        <v>94.88</v>
      </c>
      <c r="Q6" s="21">
        <f t="shared" si="3"/>
        <v>4620</v>
      </c>
      <c r="R6" s="21">
        <f t="shared" si="3"/>
        <v>7234</v>
      </c>
      <c r="S6" s="21">
        <f t="shared" si="3"/>
        <v>773.13</v>
      </c>
      <c r="T6" s="21">
        <f t="shared" si="3"/>
        <v>9.36</v>
      </c>
      <c r="U6" s="21">
        <f t="shared" si="3"/>
        <v>6863</v>
      </c>
      <c r="V6" s="21">
        <f t="shared" si="3"/>
        <v>73.400000000000006</v>
      </c>
      <c r="W6" s="21">
        <f t="shared" si="3"/>
        <v>93.5</v>
      </c>
      <c r="X6" s="22">
        <f>IF(X7="",NA(),X7)</f>
        <v>108.97</v>
      </c>
      <c r="Y6" s="22">
        <f t="shared" ref="Y6:AG6" si="4">IF(Y7="",NA(),Y7)</f>
        <v>110.19</v>
      </c>
      <c r="Z6" s="22">
        <f t="shared" si="4"/>
        <v>112.36</v>
      </c>
      <c r="AA6" s="22">
        <f t="shared" si="4"/>
        <v>109.6</v>
      </c>
      <c r="AB6" s="22">
        <f t="shared" si="4"/>
        <v>111.12</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1696</v>
      </c>
      <c r="AU6" s="22">
        <f t="shared" ref="AU6:BC6" si="6">IF(AU7="",NA(),AU7)</f>
        <v>2133.56</v>
      </c>
      <c r="AV6" s="22">
        <f t="shared" si="6"/>
        <v>2101.5300000000002</v>
      </c>
      <c r="AW6" s="22">
        <f t="shared" si="6"/>
        <v>1862.83</v>
      </c>
      <c r="AX6" s="22">
        <f t="shared" si="6"/>
        <v>2040.67</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112.02</v>
      </c>
      <c r="BF6" s="22">
        <f t="shared" ref="BF6:BN6" si="7">IF(BF7="",NA(),BF7)</f>
        <v>101.3</v>
      </c>
      <c r="BG6" s="22">
        <f t="shared" si="7"/>
        <v>120.74</v>
      </c>
      <c r="BH6" s="22">
        <f t="shared" si="7"/>
        <v>81.45</v>
      </c>
      <c r="BI6" s="22">
        <f t="shared" si="7"/>
        <v>93.09</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108</v>
      </c>
      <c r="BQ6" s="22">
        <f t="shared" ref="BQ6:BY6" si="8">IF(BQ7="",NA(),BQ7)</f>
        <v>109</v>
      </c>
      <c r="BR6" s="22">
        <f t="shared" si="8"/>
        <v>81.349999999999994</v>
      </c>
      <c r="BS6" s="22">
        <f t="shared" si="8"/>
        <v>108.55</v>
      </c>
      <c r="BT6" s="22">
        <f t="shared" si="8"/>
        <v>84.64</v>
      </c>
      <c r="BU6" s="22">
        <f t="shared" si="8"/>
        <v>84.77</v>
      </c>
      <c r="BV6" s="22">
        <f t="shared" si="8"/>
        <v>87.11</v>
      </c>
      <c r="BW6" s="22">
        <f t="shared" si="8"/>
        <v>82.78</v>
      </c>
      <c r="BX6" s="22">
        <f t="shared" si="8"/>
        <v>84.82</v>
      </c>
      <c r="BY6" s="22">
        <f t="shared" si="8"/>
        <v>82.29</v>
      </c>
      <c r="BZ6" s="21" t="str">
        <f>IF(BZ7="","",IF(BZ7="-","【-】","【"&amp;SUBSTITUTE(TEXT(BZ7,"#,##0.00"),"-","△")&amp;"】"))</f>
        <v>【97.47】</v>
      </c>
      <c r="CA6" s="22">
        <f>IF(CA7="",NA(),CA7)</f>
        <v>204.16</v>
      </c>
      <c r="CB6" s="22">
        <f t="shared" ref="CB6:CJ6" si="9">IF(CB7="",NA(),CB7)</f>
        <v>201.89</v>
      </c>
      <c r="CC6" s="22">
        <f t="shared" si="9"/>
        <v>202.64</v>
      </c>
      <c r="CD6" s="22">
        <f t="shared" si="9"/>
        <v>202.77</v>
      </c>
      <c r="CE6" s="22">
        <f t="shared" si="9"/>
        <v>203.62</v>
      </c>
      <c r="CF6" s="22">
        <f t="shared" si="9"/>
        <v>227.27</v>
      </c>
      <c r="CG6" s="22">
        <f t="shared" si="9"/>
        <v>223.98</v>
      </c>
      <c r="CH6" s="22">
        <f t="shared" si="9"/>
        <v>225.09</v>
      </c>
      <c r="CI6" s="22">
        <f t="shared" si="9"/>
        <v>224.82</v>
      </c>
      <c r="CJ6" s="22">
        <f t="shared" si="9"/>
        <v>230.85</v>
      </c>
      <c r="CK6" s="21" t="str">
        <f>IF(CK7="","",IF(CK7="-","【-】","【"&amp;SUBSTITUTE(TEXT(CK7,"#,##0.00"),"-","△")&amp;"】"))</f>
        <v>【174.75】</v>
      </c>
      <c r="CL6" s="22">
        <f>IF(CL7="",NA(),CL7)</f>
        <v>69.42</v>
      </c>
      <c r="CM6" s="22">
        <f t="shared" ref="CM6:CU6" si="10">IF(CM7="",NA(),CM7)</f>
        <v>65.27</v>
      </c>
      <c r="CN6" s="22">
        <f t="shared" si="10"/>
        <v>65.27</v>
      </c>
      <c r="CO6" s="22">
        <f t="shared" si="10"/>
        <v>66.36</v>
      </c>
      <c r="CP6" s="22">
        <f t="shared" si="10"/>
        <v>64.66</v>
      </c>
      <c r="CQ6" s="22">
        <f t="shared" si="10"/>
        <v>50.29</v>
      </c>
      <c r="CR6" s="22">
        <f t="shared" si="10"/>
        <v>49.64</v>
      </c>
      <c r="CS6" s="22">
        <f t="shared" si="10"/>
        <v>49.38</v>
      </c>
      <c r="CT6" s="22">
        <f t="shared" si="10"/>
        <v>50.09</v>
      </c>
      <c r="CU6" s="22">
        <f t="shared" si="10"/>
        <v>50.1</v>
      </c>
      <c r="CV6" s="21" t="str">
        <f>IF(CV7="","",IF(CV7="-","【-】","【"&amp;SUBSTITUTE(TEXT(CV7,"#,##0.00"),"-","△")&amp;"】"))</f>
        <v>【59.97】</v>
      </c>
      <c r="CW6" s="22">
        <f>IF(CW7="",NA(),CW7)</f>
        <v>69.81</v>
      </c>
      <c r="CX6" s="22">
        <f t="shared" ref="CX6:DF6" si="11">IF(CX7="",NA(),CX7)</f>
        <v>74.33</v>
      </c>
      <c r="CY6" s="22">
        <f t="shared" si="11"/>
        <v>74.760000000000005</v>
      </c>
      <c r="CZ6" s="22">
        <f t="shared" si="11"/>
        <v>72.06</v>
      </c>
      <c r="DA6" s="22">
        <f t="shared" si="11"/>
        <v>71.59</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53.31</v>
      </c>
      <c r="DI6" s="22">
        <f t="shared" ref="DI6:DQ6" si="12">IF(DI7="",NA(),DI7)</f>
        <v>53.7</v>
      </c>
      <c r="DJ6" s="22">
        <f t="shared" si="12"/>
        <v>53.9</v>
      </c>
      <c r="DK6" s="22">
        <f t="shared" si="12"/>
        <v>54.84</v>
      </c>
      <c r="DL6" s="22">
        <f t="shared" si="12"/>
        <v>56.5</v>
      </c>
      <c r="DM6" s="22">
        <f t="shared" si="12"/>
        <v>45.85</v>
      </c>
      <c r="DN6" s="22">
        <f t="shared" si="12"/>
        <v>47.31</v>
      </c>
      <c r="DO6" s="22">
        <f t="shared" si="12"/>
        <v>47.5</v>
      </c>
      <c r="DP6" s="22">
        <f t="shared" si="12"/>
        <v>48.41</v>
      </c>
      <c r="DQ6" s="22">
        <f t="shared" si="12"/>
        <v>50.02</v>
      </c>
      <c r="DR6" s="21" t="str">
        <f>IF(DR7="","",IF(DR7="-","【-】","【"&amp;SUBSTITUTE(TEXT(DR7,"#,##0.00"),"-","△")&amp;"】"))</f>
        <v>【51.51】</v>
      </c>
      <c r="DS6" s="22">
        <f>IF(DS7="",NA(),DS7)</f>
        <v>24.09</v>
      </c>
      <c r="DT6" s="22">
        <f t="shared" ref="DT6:EB6" si="13">IF(DT7="",NA(),DT7)</f>
        <v>25.98</v>
      </c>
      <c r="DU6" s="22">
        <f t="shared" si="13"/>
        <v>25.97</v>
      </c>
      <c r="DV6" s="22">
        <f t="shared" si="13"/>
        <v>28.18</v>
      </c>
      <c r="DW6" s="22">
        <f t="shared" si="13"/>
        <v>28.2</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1.1299999999999999</v>
      </c>
      <c r="EE6" s="22">
        <f t="shared" ref="EE6:EM6" si="14">IF(EE7="",NA(),EE7)</f>
        <v>0.6</v>
      </c>
      <c r="EF6" s="22">
        <f t="shared" si="14"/>
        <v>0.6</v>
      </c>
      <c r="EG6" s="22">
        <f t="shared" si="14"/>
        <v>0.36</v>
      </c>
      <c r="EH6" s="22">
        <f t="shared" si="14"/>
        <v>0.65</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c r="A7" s="15"/>
      <c r="B7" s="24">
        <v>2022</v>
      </c>
      <c r="C7" s="24">
        <v>16683</v>
      </c>
      <c r="D7" s="24">
        <v>46</v>
      </c>
      <c r="E7" s="24">
        <v>1</v>
      </c>
      <c r="F7" s="24">
        <v>0</v>
      </c>
      <c r="G7" s="24">
        <v>1</v>
      </c>
      <c r="H7" s="24" t="s">
        <v>93</v>
      </c>
      <c r="I7" s="24" t="s">
        <v>94</v>
      </c>
      <c r="J7" s="24" t="s">
        <v>95</v>
      </c>
      <c r="K7" s="24" t="s">
        <v>96</v>
      </c>
      <c r="L7" s="24" t="s">
        <v>97</v>
      </c>
      <c r="M7" s="24" t="s">
        <v>98</v>
      </c>
      <c r="N7" s="25" t="s">
        <v>99</v>
      </c>
      <c r="O7" s="25">
        <v>93.79</v>
      </c>
      <c r="P7" s="25">
        <v>94.88</v>
      </c>
      <c r="Q7" s="25">
        <v>4620</v>
      </c>
      <c r="R7" s="25">
        <v>7234</v>
      </c>
      <c r="S7" s="25">
        <v>773.13</v>
      </c>
      <c r="T7" s="25">
        <v>9.36</v>
      </c>
      <c r="U7" s="25">
        <v>6863</v>
      </c>
      <c r="V7" s="25">
        <v>73.400000000000006</v>
      </c>
      <c r="W7" s="25">
        <v>93.5</v>
      </c>
      <c r="X7" s="25">
        <v>108.97</v>
      </c>
      <c r="Y7" s="25">
        <v>110.19</v>
      </c>
      <c r="Z7" s="25">
        <v>112.36</v>
      </c>
      <c r="AA7" s="25">
        <v>109.6</v>
      </c>
      <c r="AB7" s="25">
        <v>111.12</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1696</v>
      </c>
      <c r="AU7" s="25">
        <v>2133.56</v>
      </c>
      <c r="AV7" s="25">
        <v>2101.5300000000002</v>
      </c>
      <c r="AW7" s="25">
        <v>1862.83</v>
      </c>
      <c r="AX7" s="25">
        <v>2040.67</v>
      </c>
      <c r="AY7" s="25">
        <v>300.14</v>
      </c>
      <c r="AZ7" s="25">
        <v>301.04000000000002</v>
      </c>
      <c r="BA7" s="25">
        <v>305.08</v>
      </c>
      <c r="BB7" s="25">
        <v>305.33999999999997</v>
      </c>
      <c r="BC7" s="25">
        <v>310.01</v>
      </c>
      <c r="BD7" s="25">
        <v>252.29</v>
      </c>
      <c r="BE7" s="25">
        <v>112.02</v>
      </c>
      <c r="BF7" s="25">
        <v>101.3</v>
      </c>
      <c r="BG7" s="25">
        <v>120.74</v>
      </c>
      <c r="BH7" s="25">
        <v>81.45</v>
      </c>
      <c r="BI7" s="25">
        <v>93.09</v>
      </c>
      <c r="BJ7" s="25">
        <v>566.65</v>
      </c>
      <c r="BK7" s="25">
        <v>551.62</v>
      </c>
      <c r="BL7" s="25">
        <v>585.59</v>
      </c>
      <c r="BM7" s="25">
        <v>561.34</v>
      </c>
      <c r="BN7" s="25">
        <v>538.33000000000004</v>
      </c>
      <c r="BO7" s="25">
        <v>268.07</v>
      </c>
      <c r="BP7" s="25">
        <v>108</v>
      </c>
      <c r="BQ7" s="25">
        <v>109</v>
      </c>
      <c r="BR7" s="25">
        <v>81.349999999999994</v>
      </c>
      <c r="BS7" s="25">
        <v>108.55</v>
      </c>
      <c r="BT7" s="25">
        <v>84.64</v>
      </c>
      <c r="BU7" s="25">
        <v>84.77</v>
      </c>
      <c r="BV7" s="25">
        <v>87.11</v>
      </c>
      <c r="BW7" s="25">
        <v>82.78</v>
      </c>
      <c r="BX7" s="25">
        <v>84.82</v>
      </c>
      <c r="BY7" s="25">
        <v>82.29</v>
      </c>
      <c r="BZ7" s="25">
        <v>97.47</v>
      </c>
      <c r="CA7" s="25">
        <v>204.16</v>
      </c>
      <c r="CB7" s="25">
        <v>201.89</v>
      </c>
      <c r="CC7" s="25">
        <v>202.64</v>
      </c>
      <c r="CD7" s="25">
        <v>202.77</v>
      </c>
      <c r="CE7" s="25">
        <v>203.62</v>
      </c>
      <c r="CF7" s="25">
        <v>227.27</v>
      </c>
      <c r="CG7" s="25">
        <v>223.98</v>
      </c>
      <c r="CH7" s="25">
        <v>225.09</v>
      </c>
      <c r="CI7" s="25">
        <v>224.82</v>
      </c>
      <c r="CJ7" s="25">
        <v>230.85</v>
      </c>
      <c r="CK7" s="25">
        <v>174.75</v>
      </c>
      <c r="CL7" s="25">
        <v>69.42</v>
      </c>
      <c r="CM7" s="25">
        <v>65.27</v>
      </c>
      <c r="CN7" s="25">
        <v>65.27</v>
      </c>
      <c r="CO7" s="25">
        <v>66.36</v>
      </c>
      <c r="CP7" s="25">
        <v>64.66</v>
      </c>
      <c r="CQ7" s="25">
        <v>50.29</v>
      </c>
      <c r="CR7" s="25">
        <v>49.64</v>
      </c>
      <c r="CS7" s="25">
        <v>49.38</v>
      </c>
      <c r="CT7" s="25">
        <v>50.09</v>
      </c>
      <c r="CU7" s="25">
        <v>50.1</v>
      </c>
      <c r="CV7" s="25">
        <v>59.97</v>
      </c>
      <c r="CW7" s="25">
        <v>69.81</v>
      </c>
      <c r="CX7" s="25">
        <v>74.33</v>
      </c>
      <c r="CY7" s="25">
        <v>74.760000000000005</v>
      </c>
      <c r="CZ7" s="25">
        <v>72.06</v>
      </c>
      <c r="DA7" s="25">
        <v>71.59</v>
      </c>
      <c r="DB7" s="25">
        <v>77.73</v>
      </c>
      <c r="DC7" s="25">
        <v>78.09</v>
      </c>
      <c r="DD7" s="25">
        <v>78.010000000000005</v>
      </c>
      <c r="DE7" s="25">
        <v>77.599999999999994</v>
      </c>
      <c r="DF7" s="25">
        <v>77.3</v>
      </c>
      <c r="DG7" s="25">
        <v>89.76</v>
      </c>
      <c r="DH7" s="25">
        <v>53.31</v>
      </c>
      <c r="DI7" s="25">
        <v>53.7</v>
      </c>
      <c r="DJ7" s="25">
        <v>53.9</v>
      </c>
      <c r="DK7" s="25">
        <v>54.84</v>
      </c>
      <c r="DL7" s="25">
        <v>56.5</v>
      </c>
      <c r="DM7" s="25">
        <v>45.85</v>
      </c>
      <c r="DN7" s="25">
        <v>47.31</v>
      </c>
      <c r="DO7" s="25">
        <v>47.5</v>
      </c>
      <c r="DP7" s="25">
        <v>48.41</v>
      </c>
      <c r="DQ7" s="25">
        <v>50.02</v>
      </c>
      <c r="DR7" s="25">
        <v>51.51</v>
      </c>
      <c r="DS7" s="25">
        <v>24.09</v>
      </c>
      <c r="DT7" s="25">
        <v>25.98</v>
      </c>
      <c r="DU7" s="25">
        <v>25.97</v>
      </c>
      <c r="DV7" s="25">
        <v>28.18</v>
      </c>
      <c r="DW7" s="25">
        <v>28.2</v>
      </c>
      <c r="DX7" s="25">
        <v>14.13</v>
      </c>
      <c r="DY7" s="25">
        <v>16.77</v>
      </c>
      <c r="DZ7" s="25">
        <v>17.399999999999999</v>
      </c>
      <c r="EA7" s="25">
        <v>18.64</v>
      </c>
      <c r="EB7" s="25">
        <v>19.510000000000002</v>
      </c>
      <c r="EC7" s="25">
        <v>23.75</v>
      </c>
      <c r="ED7" s="25">
        <v>1.1299999999999999</v>
      </c>
      <c r="EE7" s="25">
        <v>0.6</v>
      </c>
      <c r="EF7" s="25">
        <v>0.6</v>
      </c>
      <c r="EG7" s="25">
        <v>0.36</v>
      </c>
      <c r="EH7" s="25">
        <v>0.65</v>
      </c>
      <c r="EI7" s="25">
        <v>0.52</v>
      </c>
      <c r="EJ7" s="25">
        <v>0.47</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拓</cp:lastModifiedBy>
  <cp:lastPrinted>2024-01-27T06:16:52Z</cp:lastPrinted>
  <dcterms:created xsi:type="dcterms:W3CDTF">2023-12-05T00:47:36Z</dcterms:created>
  <dcterms:modified xsi:type="dcterms:W3CDTF">2024-01-27T06:17:37Z</dcterms:modified>
  <cp:category/>
</cp:coreProperties>
</file>