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k668fs\共有領域\A_部署フォルダ\水道部\　【上水・簡水・下水 共通】\　【経営比較分析表】\R3年度決算分　経営比較分析表(上水・簡水・下水)\【R5.2.8〆】経営比較分析表の内容確認について\"/>
    </mc:Choice>
  </mc:AlternateContent>
  <workbookProtection workbookAlgorithmName="SHA-512" workbookHashValue="EFYYDYf+8VeaUcOWvN0Xp4pzXIUtObpZB8U1PnrCdvhT24kmW6T4+/4RoveZCT2AFc/Ixf+80lH952jWR7zh6Q==" workbookSaltValue="31yux1OK6AAsq4jJU+a7Y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<sst xmlns="http://schemas.openxmlformats.org/spreadsheetml/2006/main" count="236" uniqueCount="118">
  <si>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</si>
  <si>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</si>
  <si>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</si>
  <si>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</si>
  <si>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</si>
  <si>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</si>
  <si>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</si>
  <si>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</si>
  <si>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</si>
  <si>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</si>
  <si>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</si>
  <si>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</si>
  <si>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</si>
  <si>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</si>
  <si>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</si>
  <si>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</si>
  <si>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</si>
  <si>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</si>
  <si>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</si>
  <si>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</si>
  <si>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</si>
  <si>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</si>
  <si>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</si>
  <si>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</si>
  <si>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</si>
  <si>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</si>
  <si>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</si>
  <si>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</si>
  <si>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</si>
  <si>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</si>
  <si>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</si>
  <si>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</si>
  <si>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</si>
  <si>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</si>
  <si>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</si>
  <si>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</si>
  <si>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</si>
  <si>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</si>
  <si>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</si>
  <si>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</si>
  <si>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</si>
  <si>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</si>
  <si>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</si>
  <si>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</si>
  <si>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</si>
  <si>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</si>
  <si>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</si>
  <si>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</si>
  <si>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</si>
  <si>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</si>
  <si>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</si>
  <si>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</si>
  <si>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</si>
  <si>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</si>
  <si>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</si>
  <si>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</si>
  <si>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</si>
  <si>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</si>
  <si>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</si>
  <si>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</si>
  <si>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</si>
  <si>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</si>
  <si>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</si>
  <si>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</si>
  <si>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</si>
  <si>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</si>
  <si>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</si>
  <si>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</si>
  <si>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</si>
  <si>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</si>
  <si>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</si>
  <si>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</si>
  <si>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</si>
  <si>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</si>
  <si>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</si>
  <si>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</si>
  <si>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</si>
  <si>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</si>
  <si>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</si>
  <si>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</si>
  <si>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</si>
  <si>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</si>
  <si>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</si>
  <si>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</si>
  <si>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</si>
  <si>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</si>
  <si>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</si>
  <si>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</si>
  <si>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</si>
  <si>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</si>
  <si>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</si>
  <si>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</si>
  <si>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</si>
  <si>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</si>
  <si>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</si>
  <si>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</si>
  <si>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</si>
  <si>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白糠町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</si>
  <si>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</si>
  <si>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</si>
  <si>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</si>
  <si>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</si>
  <si>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</si>
  <si>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</si>
  <si>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</si>
  <si>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</si>
  <si>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</si>
  <si>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</si>
  <si>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</si>
  <si>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</si>
  <si>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</si>
  <si>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</si>
  <si>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</si>
  <si>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</si>
  <si>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</si>
  <si>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管渠については、平成７年度以降に建設が開始され２６年が経過しますが、現在のところ改築の必要性は低いと思われます。
　なお、処理場等機械設備の更新については、整備計画に基づき、令和２年度より随時取り進められています。</t>
    <rPh sb="1" eb="3">
      <t>カンキョ</t>
    </rPh>
    <rPh sb="9" eb="11">
      <t>ヘイセイ</t>
    </rPh>
    <rPh sb="12" eb="14">
      <t>ネンド</t>
    </rPh>
    <rPh sb="14" eb="16">
      <t>イコウ</t>
    </rPh>
    <rPh sb="17" eb="19">
      <t>ケンセツ</t>
    </rPh>
    <rPh sb="20" eb="22">
      <t>カイシ</t>
    </rPh>
    <rPh sb="26" eb="27">
      <t>ネン</t>
    </rPh>
    <rPh sb="28" eb="30">
      <t>ケイカ</t>
    </rPh>
    <rPh sb="35" eb="37">
      <t>ゲンザイ</t>
    </rPh>
    <rPh sb="41" eb="43">
      <t>カイチク</t>
    </rPh>
    <rPh sb="44" eb="47">
      <t>ヒツヨウセイ</t>
    </rPh>
    <rPh sb="48" eb="49">
      <t>ヒク</t>
    </rPh>
    <rPh sb="51" eb="52">
      <t>オモ</t>
    </rPh>
    <rPh sb="62" eb="65">
      <t>ショリジョウ</t>
    </rPh>
    <rPh sb="65" eb="66">
      <t>トウ</t>
    </rPh>
    <rPh sb="66" eb="68">
      <t>キカイ</t>
    </rPh>
    <rPh sb="68" eb="70">
      <t>セツビ</t>
    </rPh>
    <rPh sb="71" eb="73">
      <t>コウシン</t>
    </rPh>
    <rPh sb="79" eb="81">
      <t>セイビ</t>
    </rPh>
    <rPh sb="81" eb="83">
      <t>ケイカク</t>
    </rPh>
    <rPh sb="84" eb="85">
      <t>モト</t>
    </rPh>
    <rPh sb="88" eb="90">
      <t>レイワ</t>
    </rPh>
    <rPh sb="91" eb="93">
      <t>ネンド</t>
    </rPh>
    <rPh sb="95" eb="97">
      <t>ズイジ</t>
    </rPh>
    <rPh sb="97" eb="98">
      <t>ト</t>
    </rPh>
    <rPh sb="99" eb="100">
      <t>スス</t>
    </rPh>
    <phoneticPr fontId="4"/>
  </si>
  <si>
    <t>　一般会計からの繰入金に頼った経営をしている状況ですが、令和２年度に改定した経営戦略を基軸に、今後の経営について検討していきます。</t>
    <rPh sb="1" eb="3">
      <t>イッパン</t>
    </rPh>
    <rPh sb="3" eb="5">
      <t>カイケイ</t>
    </rPh>
    <rPh sb="8" eb="10">
      <t>クリイレ</t>
    </rPh>
    <rPh sb="10" eb="11">
      <t>キン</t>
    </rPh>
    <rPh sb="12" eb="13">
      <t>タヨ</t>
    </rPh>
    <rPh sb="15" eb="17">
      <t>ケイエイ</t>
    </rPh>
    <rPh sb="22" eb="24">
      <t>ジョウキョウ</t>
    </rPh>
    <rPh sb="28" eb="30">
      <t>レイワ</t>
    </rPh>
    <rPh sb="31" eb="33">
      <t>ネンド</t>
    </rPh>
    <rPh sb="34" eb="36">
      <t>カイテイ</t>
    </rPh>
    <rPh sb="38" eb="40">
      <t>ケイエイ</t>
    </rPh>
    <rPh sb="40" eb="42">
      <t>センリャク</t>
    </rPh>
    <rPh sb="43" eb="45">
      <t>キジク</t>
    </rPh>
    <rPh sb="47" eb="49">
      <t>コンゴ</t>
    </rPh>
    <rPh sb="50" eb="52">
      <t>ケイエイ</t>
    </rPh>
    <rPh sb="56" eb="58">
      <t>ケントウ</t>
    </rPh>
    <phoneticPr fontId="4"/>
  </si>
  <si>
    <t>　収益的収支比率は、前年度より上昇したものの、平成13年の供用開始以降、現在も管渠整備や建設から20年を経過した下水道管理センターの電気設備等の更新を行っていることから低い状態が続き、単年度収支は依然赤字状態です。
　水洗化率は、毎年少しずつ増加しているものの、類似団体と比較しても低く、接続率が低いことから、使用料で回収すべき経費を、使用料以外の収入で賄っている状態が続いています。
　また、企業債残高対事業規模比率は、令和2年度より、地方債の償還に要する資金について、一般会計において負担する金額が減少したことに伴い増加しています。</t>
    <rPh sb="109" eb="112">
      <t>スイセンカ</t>
    </rPh>
    <rPh sb="112" eb="113">
      <t>リツ</t>
    </rPh>
    <rPh sb="115" eb="117">
      <t>マイトシ</t>
    </rPh>
    <rPh sb="117" eb="118">
      <t>スコ</t>
    </rPh>
    <rPh sb="121" eb="123">
      <t>ゾウカ</t>
    </rPh>
    <rPh sb="131" eb="133">
      <t>ルイジ</t>
    </rPh>
    <rPh sb="133" eb="135">
      <t>ダンタイ</t>
    </rPh>
    <rPh sb="136" eb="138">
      <t>ヒカク</t>
    </rPh>
    <rPh sb="141" eb="142">
      <t>ヒク</t>
    </rPh>
    <rPh sb="144" eb="146">
      <t>セツゾク</t>
    </rPh>
    <rPh sb="146" eb="147">
      <t>リツ</t>
    </rPh>
    <rPh sb="148" eb="149">
      <t>ヒク</t>
    </rPh>
    <rPh sb="155" eb="158">
      <t>シヨウリョウ</t>
    </rPh>
    <rPh sb="159" eb="161">
      <t>カイシュウ</t>
    </rPh>
    <rPh sb="164" eb="166">
      <t>ケイヒ</t>
    </rPh>
    <rPh sb="168" eb="170">
      <t>シヨウ</t>
    </rPh>
    <rPh sb="170" eb="171">
      <t>リョウ</t>
    </rPh>
    <rPh sb="171" eb="173">
      <t>イガイ</t>
    </rPh>
    <rPh sb="174" eb="176">
      <t>シュウニュウ</t>
    </rPh>
    <rPh sb="177" eb="178">
      <t>マカナ</t>
    </rPh>
    <rPh sb="182" eb="184">
      <t>ジョウタイ</t>
    </rPh>
    <rPh sb="185" eb="186">
      <t>ツヅ</t>
    </rPh>
    <rPh sb="197" eb="199">
      <t>キギョウ</t>
    </rPh>
    <rPh sb="199" eb="200">
      <t>サイ</t>
    </rPh>
    <rPh sb="200" eb="202">
      <t>ザンダカ</t>
    </rPh>
    <rPh sb="202" eb="203">
      <t>タイ</t>
    </rPh>
    <rPh sb="203" eb="205">
      <t>ジギョウ</t>
    </rPh>
    <rPh sb="205" eb="207">
      <t>キボ</t>
    </rPh>
    <rPh sb="207" eb="209">
      <t>ヒリツ</t>
    </rPh>
    <rPh sb="211" eb="213">
      <t>レイワ</t>
    </rPh>
    <rPh sb="214" eb="216">
      <t>ネンド</t>
    </rPh>
    <rPh sb="219" eb="222">
      <t>チホウサイ</t>
    </rPh>
    <rPh sb="223" eb="225">
      <t>ショウカン</t>
    </rPh>
    <rPh sb="226" eb="227">
      <t>ヨウ</t>
    </rPh>
    <rPh sb="229" eb="231">
      <t>シキン</t>
    </rPh>
    <rPh sb="236" eb="238">
      <t>イッパン</t>
    </rPh>
    <rPh sb="238" eb="240">
      <t>カイケイ</t>
    </rPh>
    <rPh sb="244" eb="246">
      <t>フタン</t>
    </rPh>
    <rPh sb="248" eb="250">
      <t>キンガク</t>
    </rPh>
    <rPh sb="251" eb="253">
      <t>ゲンショウ</t>
    </rPh>
    <rPh sb="258" eb="259">
      <t>トモナ</t>
    </rPh>
    <rPh sb="260" eb="26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</si>
</sst>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83-4F28-A0CF-44AAB31B318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2D83-4F28-A0CF-44AAB31B318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33.9</c:v>
                </c:pt>
                <c:pt idx="1">
                  <c:v>34.75</c:v>
                </c:pt>
                <c:pt idx="2">
                  <c:v>36.24</c:v>
                </c:pt>
                <c:pt idx="3">
                  <c:v>34.92</c:v>
                </c:pt>
                <c:pt idx="4">
                  <c:v>39.93</c:v>
                </c:pt>
              </c:numCache>
            </c:numRef>
          </c:val>
          <c:extLst>
            <c:ext xmlns:c16="http://schemas.microsoft.com/office/drawing/2014/chart" uri="{C3380CC4-5D6E-409C-BE32-E72D297353CC}">
              <c16:uniqueId val="{00000000-4D00-48C0-95BC-940991A409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4D00-48C0-95BC-940991A409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65.05</c:v>
                </c:pt>
                <c:pt idx="1">
                  <c:v>66.209999999999994</c:v>
                </c:pt>
                <c:pt idx="2">
                  <c:v>68.11</c:v>
                </c:pt>
                <c:pt idx="3">
                  <c:v>69.23</c:v>
                </c:pt>
                <c:pt idx="4">
                  <c:v>70.16</c:v>
                </c:pt>
              </c:numCache>
            </c:numRef>
          </c:val>
          <c:extLst>
            <c:ext xmlns:c16="http://schemas.microsoft.com/office/drawing/2014/chart" uri="{C3380CC4-5D6E-409C-BE32-E72D297353CC}">
              <c16:uniqueId val="{00000000-936D-4692-A61A-FBE4A4175EE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936D-4692-A61A-FBE4A4175EE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21.78</c:v>
                </c:pt>
                <c:pt idx="1">
                  <c:v>21.84</c:v>
                </c:pt>
                <c:pt idx="2">
                  <c:v>21.92</c:v>
                </c:pt>
                <c:pt idx="3">
                  <c:v>22.6</c:v>
                </c:pt>
                <c:pt idx="4">
                  <c:v>22.82</c:v>
                </c:pt>
              </c:numCache>
            </c:numRef>
          </c:val>
          <c:extLst>
            <c:ext xmlns:c16="http://schemas.microsoft.com/office/drawing/2014/chart" uri="{C3380CC4-5D6E-409C-BE32-E72D297353CC}">
              <c16:uniqueId val="{00000000-FC7B-4E12-A985-BFF080495F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7B-4E12-A985-BFF080495F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2A-4803-9BF6-6833B7829D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2A-4803-9BF6-6833B7829D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AE-4332-8822-BD71862B78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AE-4332-8822-BD71862B78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1A-4A20-A424-FD26378E78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1A-4A20-A424-FD26378E78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FF-49A1-8866-40C3C4A3B6F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FF-49A1-8866-40C3C4A3B6F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278.02</c:v>
                </c:pt>
                <c:pt idx="1">
                  <c:v>239.5</c:v>
                </c:pt>
                <c:pt idx="2">
                  <c:v>200.76</c:v>
                </c:pt>
                <c:pt idx="3">
                  <c:v>2232.41</c:v>
                </c:pt>
                <c:pt idx="4">
                  <c:v>1666.25</c:v>
                </c:pt>
              </c:numCache>
            </c:numRef>
          </c:val>
          <c:extLst>
            <c:ext xmlns:c16="http://schemas.microsoft.com/office/drawing/2014/chart" uri="{C3380CC4-5D6E-409C-BE32-E72D297353CC}">
              <c16:uniqueId val="{00000000-4F04-4FCC-B1D5-358A9E47FF6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4F04-4FCC-B1D5-358A9E47FF6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19.34</c:v>
                </c:pt>
                <c:pt idx="1">
                  <c:v>18.47</c:v>
                </c:pt>
                <c:pt idx="2">
                  <c:v>18.61</c:v>
                </c:pt>
                <c:pt idx="3">
                  <c:v>14.21</c:v>
                </c:pt>
                <c:pt idx="4">
                  <c:v>19.239999999999998</c:v>
                </c:pt>
              </c:numCache>
            </c:numRef>
          </c:val>
          <c:extLst>
            <c:ext xmlns:c16="http://schemas.microsoft.com/office/drawing/2014/chart" uri="{C3380CC4-5D6E-409C-BE32-E72D297353CC}">
              <c16:uniqueId val="{00000000-E15C-43CF-9322-5D301CC61DD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E15C-43CF-9322-5D301CC61DD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1052.95</c:v>
                </c:pt>
                <c:pt idx="1">
                  <c:v>1101.07</c:v>
                </c:pt>
                <c:pt idx="2">
                  <c:v>1104.1199999999999</c:v>
                </c:pt>
                <c:pt idx="3">
                  <c:v>1126.1099999999999</c:v>
                </c:pt>
                <c:pt idx="4">
                  <c:v>1084.9000000000001</c:v>
                </c:pt>
              </c:numCache>
            </c:numRef>
          </c:val>
          <c:extLst>
            <c:ext xmlns:c16="http://schemas.microsoft.com/office/drawing/2014/chart" uri="{C3380CC4-5D6E-409C-BE32-E72D297353CC}">
              <c16:uniqueId val="{00000000-1179-469B-BF42-BFD4857D309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1179-469B-BF42-BFD4857D309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白糠町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7391</v>
      </c>
      <c r="AM8" s="42"/>
      <c r="AN8" s="42"/>
      <c r="AO8" s="42"/>
      <c r="AP8" s="42"/>
      <c r="AQ8" s="42"/>
      <c r="AR8" s="42"/>
      <c r="AS8" s="42"/>
      <c r="AT8" s="35">
        <f>データ!T6</f>
        <v>773.13</v>
      </c>
      <c r="AU8" s="35"/>
      <c r="AV8" s="35"/>
      <c r="AW8" s="35"/>
      <c r="AX8" s="35"/>
      <c r="AY8" s="35"/>
      <c r="AZ8" s="35"/>
      <c r="BA8" s="35"/>
      <c r="BB8" s="35">
        <f>データ!U6</f>
        <v>9.56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73.760000000000005</v>
      </c>
      <c r="Q10" s="35"/>
      <c r="R10" s="35"/>
      <c r="S10" s="35"/>
      <c r="T10" s="35"/>
      <c r="U10" s="35"/>
      <c r="V10" s="35"/>
      <c r="W10" s="35">
        <f>データ!Q6</f>
        <v>77.569999999999993</v>
      </c>
      <c r="X10" s="35"/>
      <c r="Y10" s="35"/>
      <c r="Z10" s="35"/>
      <c r="AA10" s="35"/>
      <c r="AB10" s="35"/>
      <c r="AC10" s="35"/>
      <c r="AD10" s="42">
        <f>データ!R6</f>
        <v>4070</v>
      </c>
      <c r="AE10" s="42"/>
      <c r="AF10" s="42"/>
      <c r="AG10" s="42"/>
      <c r="AH10" s="42"/>
      <c r="AI10" s="42"/>
      <c r="AJ10" s="42"/>
      <c r="AK10" s="2"/>
      <c r="AL10" s="42">
        <f>データ!V6</f>
        <v>5422</v>
      </c>
      <c r="AM10" s="42"/>
      <c r="AN10" s="42"/>
      <c r="AO10" s="42"/>
      <c r="AP10" s="42"/>
      <c r="AQ10" s="42"/>
      <c r="AR10" s="42"/>
      <c r="AS10" s="42"/>
      <c r="AT10" s="35">
        <f>データ!W6</f>
        <v>2.65</v>
      </c>
      <c r="AU10" s="35"/>
      <c r="AV10" s="35"/>
      <c r="AW10" s="35"/>
      <c r="AX10" s="35"/>
      <c r="AY10" s="35"/>
      <c r="AZ10" s="35"/>
      <c r="BA10" s="35"/>
      <c r="BB10" s="35">
        <f>データ!X6</f>
        <v>2046.04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e/f/H0ChUkNHfgfomDHVIT99zI4A4zZAmQlaVmuKP6QrrLjpDLG+dTUopfECpr8ttay+S1gtb49C6mhLQKNmgw==" saltValue="gZmUJgW8UiClj5aVdYMQi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16683</v>
      </c>
      <c r="D6" s="19">
        <f t="shared" si="3"/>
        <v>47</v>
      </c>
      <c r="E6" s="19">
        <f t="shared" si="3"/>
        <v>17</v>
      </c>
      <c r="F6" s="19">
        <f t="shared" si="3"/>
        <v>1</v>
      </c>
      <c r="G6" s="19">
        <f t="shared" si="3"/>
        <v>0</v>
      </c>
      <c r="H6" s="19" t="str">
        <f t="shared" si="3"/>
        <v>北海道　白糠町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73.760000000000005</v>
      </c>
      <c r="Q6" s="20">
        <f t="shared" si="3"/>
        <v>77.569999999999993</v>
      </c>
      <c r="R6" s="20">
        <f t="shared" si="3"/>
        <v>4070</v>
      </c>
      <c r="S6" s="20">
        <f t="shared" si="3"/>
        <v>7391</v>
      </c>
      <c r="T6" s="20">
        <f t="shared" si="3"/>
        <v>773.13</v>
      </c>
      <c r="U6" s="20">
        <f t="shared" si="3"/>
        <v>9.56</v>
      </c>
      <c r="V6" s="20">
        <f t="shared" si="3"/>
        <v>5422</v>
      </c>
      <c r="W6" s="20">
        <f t="shared" si="3"/>
        <v>2.65</v>
      </c>
      <c r="X6" s="20">
        <f t="shared" si="3"/>
        <v>2046.04</v>
      </c>
      <c r="Y6" s="21">
        <f>IF(Y7="",NA(),Y7)</f>
        <v>21.78</v>
      </c>
      <c r="Z6" s="21">
        <f t="shared" ref="Z6:AH6" si="4">IF(Z7="",NA(),Z7)</f>
        <v>21.84</v>
      </c>
      <c r="AA6" s="21">
        <f t="shared" si="4"/>
        <v>21.92</v>
      </c>
      <c r="AB6" s="21">
        <f t="shared" si="4"/>
        <v>22.6</v>
      </c>
      <c r="AC6" s="21">
        <f t="shared" si="4"/>
        <v>22.82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278.02</v>
      </c>
      <c r="BG6" s="21">
        <f t="shared" ref="BG6:BO6" si="7">IF(BG7="",NA(),BG7)</f>
        <v>239.5</v>
      </c>
      <c r="BH6" s="21">
        <f t="shared" si="7"/>
        <v>200.76</v>
      </c>
      <c r="BI6" s="21">
        <f t="shared" si="7"/>
        <v>2232.41</v>
      </c>
      <c r="BJ6" s="21">
        <f t="shared" si="7"/>
        <v>1666.25</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19.34</v>
      </c>
      <c r="BR6" s="21">
        <f t="shared" ref="BR6:BZ6" si="8">IF(BR7="",NA(),BR7)</f>
        <v>18.47</v>
      </c>
      <c r="BS6" s="21">
        <f t="shared" si="8"/>
        <v>18.61</v>
      </c>
      <c r="BT6" s="21">
        <f t="shared" si="8"/>
        <v>14.21</v>
      </c>
      <c r="BU6" s="21">
        <f t="shared" si="8"/>
        <v>19.239999999999998</v>
      </c>
      <c r="BV6" s="21">
        <f t="shared" si="8"/>
        <v>80.58</v>
      </c>
      <c r="BW6" s="21">
        <f t="shared" si="8"/>
        <v>78.92</v>
      </c>
      <c r="BX6" s="21">
        <f t="shared" si="8"/>
        <v>74.17</v>
      </c>
      <c r="BY6" s="21">
        <f t="shared" si="8"/>
        <v>79.77</v>
      </c>
      <c r="BZ6" s="21">
        <f t="shared" si="8"/>
        <v>79.63</v>
      </c>
      <c r="CA6" s="20" t="str">
        <f>IF(CA7="","",IF(CA7="-","【-】","【"&amp;SUBSTITUTE(TEXT(CA7,"#,##0.00"),"-","△")&amp;"】"))</f>
        <v>【99.73】</v>
      </c>
      <c r="CB6" s="21">
        <f>IF(CB7="",NA(),CB7)</f>
        <v>1052.95</v>
      </c>
      <c r="CC6" s="21">
        <f t="shared" ref="CC6:CK6" si="9">IF(CC7="",NA(),CC7)</f>
        <v>1101.07</v>
      </c>
      <c r="CD6" s="21">
        <f t="shared" si="9"/>
        <v>1104.1199999999999</v>
      </c>
      <c r="CE6" s="21">
        <f t="shared" si="9"/>
        <v>1126.1099999999999</v>
      </c>
      <c r="CF6" s="21">
        <f t="shared" si="9"/>
        <v>1084.9000000000001</v>
      </c>
      <c r="CG6" s="21">
        <f t="shared" si="9"/>
        <v>216.21</v>
      </c>
      <c r="CH6" s="21">
        <f t="shared" si="9"/>
        <v>220.31</v>
      </c>
      <c r="CI6" s="21">
        <f t="shared" si="9"/>
        <v>230.95</v>
      </c>
      <c r="CJ6" s="21">
        <f t="shared" si="9"/>
        <v>214.56</v>
      </c>
      <c r="CK6" s="21">
        <f t="shared" si="9"/>
        <v>213.66</v>
      </c>
      <c r="CL6" s="20" t="str">
        <f>IF(CL7="","",IF(CL7="-","【-】","【"&amp;SUBSTITUTE(TEXT(CL7,"#,##0.00"),"-","△")&amp;"】"))</f>
        <v>【134.98】</v>
      </c>
      <c r="CM6" s="21">
        <f>IF(CM7="",NA(),CM7)</f>
        <v>33.9</v>
      </c>
      <c r="CN6" s="21">
        <f t="shared" ref="CN6:CV6" si="10">IF(CN7="",NA(),CN7)</f>
        <v>34.75</v>
      </c>
      <c r="CO6" s="21">
        <f t="shared" si="10"/>
        <v>36.24</v>
      </c>
      <c r="CP6" s="21">
        <f t="shared" si="10"/>
        <v>34.92</v>
      </c>
      <c r="CQ6" s="21">
        <f t="shared" si="10"/>
        <v>39.93</v>
      </c>
      <c r="CR6" s="21">
        <f t="shared" si="10"/>
        <v>50.24</v>
      </c>
      <c r="CS6" s="21">
        <f t="shared" si="10"/>
        <v>49.68</v>
      </c>
      <c r="CT6" s="21">
        <f t="shared" si="10"/>
        <v>49.27</v>
      </c>
      <c r="CU6" s="21">
        <f t="shared" si="10"/>
        <v>49.47</v>
      </c>
      <c r="CV6" s="21">
        <f t="shared" si="10"/>
        <v>48.19</v>
      </c>
      <c r="CW6" s="20" t="str">
        <f>IF(CW7="","",IF(CW7="-","【-】","【"&amp;SUBSTITUTE(TEXT(CW7,"#,##0.00"),"-","△")&amp;"】"))</f>
        <v>【59.99】</v>
      </c>
      <c r="CX6" s="21">
        <f>IF(CX7="",NA(),CX7)</f>
        <v>65.05</v>
      </c>
      <c r="CY6" s="21">
        <f t="shared" ref="CY6:DG6" si="11">IF(CY7="",NA(),CY7)</f>
        <v>66.209999999999994</v>
      </c>
      <c r="CZ6" s="21">
        <f t="shared" si="11"/>
        <v>68.11</v>
      </c>
      <c r="DA6" s="21">
        <f t="shared" si="11"/>
        <v>69.23</v>
      </c>
      <c r="DB6" s="21">
        <f t="shared" si="11"/>
        <v>70.16</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16683</v>
      </c>
      <c r="D7" s="23">
        <v>47</v>
      </c>
      <c r="E7" s="23">
        <v>17</v>
      </c>
      <c r="F7" s="23">
        <v>1</v>
      </c>
      <c r="G7" s="23">
        <v>0</v>
      </c>
      <c r="H7" s="23" t="s">
        <v>97</v>
      </c>
      <c r="I7" s="23" t="s">
        <v>98</v>
      </c>
      <c r="J7" s="23" t="s">
        <v>99</v>
      </c>
      <c r="K7" s="23" t="s">
        <v>100</v>
      </c>
      <c r="L7" s="23" t="s">
        <v>101</v>
      </c>
      <c r="M7" s="23" t="s">
        <v>102</v>
      </c>
      <c r="N7" s="24" t="s">
        <v>103</v>
      </c>
      <c r="O7" s="24" t="s">
        <v>104</v>
      </c>
      <c r="P7" s="24">
        <v>73.760000000000005</v>
      </c>
      <c r="Q7" s="24">
        <v>77.569999999999993</v>
      </c>
      <c r="R7" s="24">
        <v>4070</v>
      </c>
      <c r="S7" s="24">
        <v>7391</v>
      </c>
      <c r="T7" s="24">
        <v>773.13</v>
      </c>
      <c r="U7" s="24">
        <v>9.56</v>
      </c>
      <c r="V7" s="24">
        <v>5422</v>
      </c>
      <c r="W7" s="24">
        <v>2.65</v>
      </c>
      <c r="X7" s="24">
        <v>2046.04</v>
      </c>
      <c r="Y7" s="24">
        <v>21.78</v>
      </c>
      <c r="Z7" s="24">
        <v>21.84</v>
      </c>
      <c r="AA7" s="24">
        <v>21.92</v>
      </c>
      <c r="AB7" s="24">
        <v>22.6</v>
      </c>
      <c r="AC7" s="24">
        <v>22.82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278.02</v>
      </c>
      <c r="BG7" s="24">
        <v>239.5</v>
      </c>
      <c r="BH7" s="24">
        <v>200.76</v>
      </c>
      <c r="BI7" s="24">
        <v>2232.41</v>
      </c>
      <c r="BJ7" s="24">
        <v>1666.25</v>
      </c>
      <c r="BK7" s="24">
        <v>1124.26</v>
      </c>
      <c r="BL7" s="24">
        <v>1048.23</v>
      </c>
      <c r="BM7" s="24">
        <v>1130.42</v>
      </c>
      <c r="BN7" s="24">
        <v>1245.0999999999999</v>
      </c>
      <c r="BO7" s="24">
        <v>1108.8</v>
      </c>
      <c r="BP7" s="24">
        <v>669.11</v>
      </c>
      <c r="BQ7" s="24">
        <v>19.34</v>
      </c>
      <c r="BR7" s="24">
        <v>18.47</v>
      </c>
      <c r="BS7" s="24">
        <v>18.61</v>
      </c>
      <c r="BT7" s="24">
        <v>14.21</v>
      </c>
      <c r="BU7" s="24">
        <v>19.239999999999998</v>
      </c>
      <c r="BV7" s="24">
        <v>80.58</v>
      </c>
      <c r="BW7" s="24">
        <v>78.92</v>
      </c>
      <c r="BX7" s="24">
        <v>74.17</v>
      </c>
      <c r="BY7" s="24">
        <v>79.77</v>
      </c>
      <c r="BZ7" s="24">
        <v>79.63</v>
      </c>
      <c r="CA7" s="24">
        <v>99.73</v>
      </c>
      <c r="CB7" s="24">
        <v>1052.95</v>
      </c>
      <c r="CC7" s="24">
        <v>1101.07</v>
      </c>
      <c r="CD7" s="24">
        <v>1104.1199999999999</v>
      </c>
      <c r="CE7" s="24">
        <v>1126.1099999999999</v>
      </c>
      <c r="CF7" s="24">
        <v>1084.9000000000001</v>
      </c>
      <c r="CG7" s="24">
        <v>216.21</v>
      </c>
      <c r="CH7" s="24">
        <v>220.31</v>
      </c>
      <c r="CI7" s="24">
        <v>230.95</v>
      </c>
      <c r="CJ7" s="24">
        <v>214.56</v>
      </c>
      <c r="CK7" s="24">
        <v>213.66</v>
      </c>
      <c r="CL7" s="24">
        <v>134.97999999999999</v>
      </c>
      <c r="CM7" s="24">
        <v>33.9</v>
      </c>
      <c r="CN7" s="24">
        <v>34.75</v>
      </c>
      <c r="CO7" s="24">
        <v>36.24</v>
      </c>
      <c r="CP7" s="24">
        <v>34.92</v>
      </c>
      <c r="CQ7" s="24">
        <v>39.93</v>
      </c>
      <c r="CR7" s="24">
        <v>50.24</v>
      </c>
      <c r="CS7" s="24">
        <v>49.68</v>
      </c>
      <c r="CT7" s="24">
        <v>49.27</v>
      </c>
      <c r="CU7" s="24">
        <v>49.47</v>
      </c>
      <c r="CV7" s="24">
        <v>48.19</v>
      </c>
      <c r="CW7" s="24">
        <v>59.99</v>
      </c>
      <c r="CX7" s="24">
        <v>65.05</v>
      </c>
      <c r="CY7" s="24">
        <v>66.209999999999994</v>
      </c>
      <c r="CZ7" s="24">
        <v>68.11</v>
      </c>
      <c r="DA7" s="24">
        <v>69.23</v>
      </c>
      <c r="DB7" s="24">
        <v>70.16</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浜野 隆太</cp:lastModifiedBy>
  <cp:lastPrinted>2023-02-01T02:39:28Z</cp:lastPrinted>
  <dcterms:created xsi:type="dcterms:W3CDTF">2023-01-12T23:51:54Z</dcterms:created>
  <dcterms:modified xsi:type="dcterms:W3CDTF">2023-02-01T04:07:21Z</dcterms:modified>
  <cp:category/>
</cp:coreProperties>
</file>