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k668fs\共有領域\A_部署フォルダ\水道部\　【上水・簡水・下水 共通】\　【経営比較分析表】\R3年度決算分　経営比較分析表(上水・簡水・下水)\【R5.1.20〆】公営企業に係る経営比較分析表(上・簡・下)\"/>
    </mc:Choice>
  </mc:AlternateContent>
  <workbookProtection workbookAlgorithmName="SHA-512" workbookHashValue="gxZlPqOoLOMbwTkK7+dASC6EvuKQh0s86gs0u7THqRkE3uLKjCk28pdv4H+hPbdga/KH8M469J+P1BMblV6H8w==" workbookSaltValue="+7Nr0yqX9McAIPRfEsmBL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<sst xmlns="http://schemas.openxmlformats.org/spreadsheetml/2006/main" count="228" uniqueCount="114">
  <si>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</si>
  <si>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</si>
  <si>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</si>
  <si>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</si>
  <si>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</si>
  <si>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</si>
  <si>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</si>
  <si>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</si>
  <si>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</si>
  <si>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</si>
  <si>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</si>
  <si>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</si>
  <si>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</si>
  <si>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</si>
  <si>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</si>
  <si>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</si>
  <si>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</si>
  <si>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</si>
  <si>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</si>
  <si>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</si>
  <si>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</si>
  <si>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</si>
  <si>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</si>
  <si>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</si>
  <si>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</si>
  <si>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</si>
  <si>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</si>
  <si>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</si>
  <si>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</si>
  <si>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</si>
  <si>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</si>
  <si>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</si>
  <si>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</si>
  <si>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</si>
  <si>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</si>
  <si>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</si>
  <si>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</si>
  <si>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</si>
  <si>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</si>
  <si>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</si>
  <si>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</si>
  <si>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</si>
  <si>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</si>
  <si>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</si>
  <si>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</si>
  <si>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</si>
  <si>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</si>
  <si>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</si>
  <si>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</si>
  <si>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</si>
  <si>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</si>
  <si>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</si>
  <si>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</si>
  <si>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</si>
  <si>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</si>
  <si>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</si>
  <si>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</si>
  <si>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</si>
  <si>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</si>
  <si>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</si>
  <si>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</si>
  <si>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</si>
  <si>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</si>
  <si>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</si>
  <si>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</si>
  <si>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</si>
  <si>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</si>
  <si>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</si>
  <si>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</si>
  <si>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</si>
  <si>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</si>
  <si>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</si>
  <si>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</si>
  <si>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</si>
  <si>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</si>
  <si>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</si>
  <si>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</si>
  <si>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</si>
  <si>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</si>
  <si>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</si>
  <si>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</si>
  <si>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</si>
  <si>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</si>
  <si>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</si>
  <si>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</si>
  <si>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</si>
  <si>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</si>
  <si>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</si>
  <si>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</si>
  <si>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</si>
  <si>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</si>
  <si>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</si>
  <si>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</si>
  <si>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白糠町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</si>
  <si>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</si>
  <si>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</si>
  <si>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</si>
  <si>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</si>
  <si>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</si>
  <si>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</si>
  <si>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</si>
  <si>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</si>
  <si>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</si>
  <si>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</si>
  <si>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</si>
  <si>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</si>
  <si>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</si>
  <si>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</si>
  <si>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</si>
  <si>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</si>
  <si>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</si>
  <si>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設備更新は、令和３年度までの整備計画により完了し、管路についても、経年劣化率が高いことから、敷設後４０年以上経過した管から優先的に、計画的な更新を行うこととしています。</t>
    <rPh sb="1" eb="3">
      <t>セツビ</t>
    </rPh>
    <rPh sb="3" eb="5">
      <t>コウシン</t>
    </rPh>
    <rPh sb="7" eb="9">
      <t>レイワ</t>
    </rPh>
    <rPh sb="10" eb="12">
      <t>ネンド</t>
    </rPh>
    <rPh sb="15" eb="17">
      <t>セイビ</t>
    </rPh>
    <rPh sb="17" eb="19">
      <t>ケイカク</t>
    </rPh>
    <rPh sb="22" eb="24">
      <t>カンリョウ</t>
    </rPh>
    <rPh sb="26" eb="28">
      <t>カンロ</t>
    </rPh>
    <rPh sb="34" eb="36">
      <t>ケイネン</t>
    </rPh>
    <rPh sb="36" eb="38">
      <t>レッカ</t>
    </rPh>
    <rPh sb="38" eb="39">
      <t>リツ</t>
    </rPh>
    <rPh sb="40" eb="41">
      <t>タカ</t>
    </rPh>
    <rPh sb="47" eb="48">
      <t>シキ</t>
    </rPh>
    <rPh sb="48" eb="49">
      <t>セツ</t>
    </rPh>
    <rPh sb="49" eb="50">
      <t>ゴ</t>
    </rPh>
    <rPh sb="52" eb="55">
      <t>ネンイジョウ</t>
    </rPh>
    <rPh sb="55" eb="57">
      <t>ケイカ</t>
    </rPh>
    <rPh sb="59" eb="60">
      <t>カン</t>
    </rPh>
    <rPh sb="62" eb="65">
      <t>ユウセンテキ</t>
    </rPh>
    <rPh sb="67" eb="70">
      <t>ケイカクテキ</t>
    </rPh>
    <rPh sb="71" eb="73">
      <t>コウシン</t>
    </rPh>
    <rPh sb="74" eb="75">
      <t>オコナ</t>
    </rPh>
    <phoneticPr fontId="4"/>
  </si>
  <si>
    <t>　流動比率や企業債残高対給水収益比率が示すように、支払能力、債務残高も類似団体平均値、全国平均値と比較しても良好な状態であることから、現在のところ、経営状態は問題なしと判断します。</t>
    <rPh sb="1" eb="3">
      <t>リュウドウ</t>
    </rPh>
    <rPh sb="3" eb="5">
      <t>ヒリツ</t>
    </rPh>
    <rPh sb="6" eb="8">
      <t>キギョウ</t>
    </rPh>
    <rPh sb="8" eb="9">
      <t>サイ</t>
    </rPh>
    <rPh sb="9" eb="11">
      <t>ザンダカ</t>
    </rPh>
    <rPh sb="11" eb="12">
      <t>タイ</t>
    </rPh>
    <rPh sb="12" eb="14">
      <t>キュウスイ</t>
    </rPh>
    <rPh sb="14" eb="16">
      <t>シュウエキ</t>
    </rPh>
    <rPh sb="16" eb="18">
      <t>ヒリツ</t>
    </rPh>
    <rPh sb="19" eb="20">
      <t>シメ</t>
    </rPh>
    <rPh sb="25" eb="27">
      <t>シハラ</t>
    </rPh>
    <rPh sb="27" eb="29">
      <t>ノウリョク</t>
    </rPh>
    <rPh sb="30" eb="32">
      <t>サイム</t>
    </rPh>
    <rPh sb="32" eb="34">
      <t>ザンダカ</t>
    </rPh>
    <rPh sb="35" eb="37">
      <t>ルイジ</t>
    </rPh>
    <rPh sb="37" eb="39">
      <t>ダンタイ</t>
    </rPh>
    <rPh sb="39" eb="42">
      <t>ヘイキンチ</t>
    </rPh>
    <rPh sb="43" eb="45">
      <t>ゼンコク</t>
    </rPh>
    <rPh sb="45" eb="48">
      <t>ヘイキンチ</t>
    </rPh>
    <rPh sb="49" eb="51">
      <t>ヒカク</t>
    </rPh>
    <rPh sb="54" eb="56">
      <t>リョウコウ</t>
    </rPh>
    <rPh sb="57" eb="59">
      <t>ジョウタイ</t>
    </rPh>
    <rPh sb="67" eb="69">
      <t>ゲンザイ</t>
    </rPh>
    <rPh sb="74" eb="76">
      <t>ケイエイ</t>
    </rPh>
    <rPh sb="76" eb="78">
      <t>ジョウタイ</t>
    </rPh>
    <rPh sb="79" eb="81">
      <t>モンダイ</t>
    </rPh>
    <rPh sb="84" eb="86">
      <t>ハンダン</t>
    </rPh>
    <phoneticPr fontId="4"/>
  </si>
  <si>
    <t>　料金回収率は、基本料金免除措置を実施しなかったことにより増加し、経常収支比率についても、類似団体平均値を上回っていることから、経営状態は健全であると判断されます。
　また、施設利用率については、類似団体平均値、全国平均値を上回っており、施設の効率性が十分に図られていると判断します。</t>
    <rPh sb="1" eb="3">
      <t>リョウキン</t>
    </rPh>
    <rPh sb="3" eb="5">
      <t>カイシュウ</t>
    </rPh>
    <rPh sb="5" eb="6">
      <t>リツ</t>
    </rPh>
    <rPh sb="8" eb="10">
      <t>キホン</t>
    </rPh>
    <rPh sb="10" eb="12">
      <t>リョウキン</t>
    </rPh>
    <rPh sb="12" eb="14">
      <t>メンジョ</t>
    </rPh>
    <rPh sb="14" eb="16">
      <t>ソチ</t>
    </rPh>
    <rPh sb="17" eb="19">
      <t>ジッシ</t>
    </rPh>
    <rPh sb="29" eb="31">
      <t>ゾウカ</t>
    </rPh>
    <rPh sb="33" eb="35">
      <t>ケイジョウ</t>
    </rPh>
    <rPh sb="35" eb="37">
      <t>シュウシ</t>
    </rPh>
    <rPh sb="37" eb="39">
      <t>ヒリツ</t>
    </rPh>
    <rPh sb="45" eb="47">
      <t>ルイジ</t>
    </rPh>
    <rPh sb="47" eb="49">
      <t>ダンタイ</t>
    </rPh>
    <rPh sb="49" eb="52">
      <t>ヘイキンチ</t>
    </rPh>
    <rPh sb="53" eb="55">
      <t>ウワマワ</t>
    </rPh>
    <rPh sb="64" eb="66">
      <t>ケイエイ</t>
    </rPh>
    <rPh sb="66" eb="68">
      <t>ジョウタイ</t>
    </rPh>
    <rPh sb="69" eb="71">
      <t>ケンゼン</t>
    </rPh>
    <rPh sb="75" eb="77">
      <t>ハンダン</t>
    </rPh>
    <rPh sb="87" eb="89">
      <t>シセツ</t>
    </rPh>
    <rPh sb="89" eb="91">
      <t>リヨウ</t>
    </rPh>
    <rPh sb="91" eb="92">
      <t>リツ</t>
    </rPh>
    <rPh sb="98" eb="100">
      <t>ルイジ</t>
    </rPh>
    <rPh sb="100" eb="102">
      <t>ダンタイ</t>
    </rPh>
    <rPh sb="102" eb="105">
      <t>ヘイキンチ</t>
    </rPh>
    <rPh sb="106" eb="108">
      <t>ゼンコク</t>
    </rPh>
    <rPh sb="108" eb="111">
      <t>ヘイキンチ</t>
    </rPh>
    <rPh sb="112" eb="114">
      <t>ウワマワ</t>
    </rPh>
    <rPh sb="119" eb="121">
      <t>シセツ</t>
    </rPh>
    <rPh sb="126" eb="128">
      <t>ジュウブン</t>
    </rPh>
    <rPh sb="129" eb="130">
      <t>ハカ</t>
    </rPh>
    <rPh sb="136" eb="138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</si>
</sst>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1.1299999999999999</c:v>
                </c:pt>
                <c:pt idx="2">
                  <c:v>0.6</c:v>
                </c:pt>
                <c:pt idx="3">
                  <c:v>0.6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8-48BC-AA08-258AEDFC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8-48BC-AA08-258AEDFC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70.510000000000005</c:v>
                </c:pt>
                <c:pt idx="1">
                  <c:v>69.42</c:v>
                </c:pt>
                <c:pt idx="2">
                  <c:v>65.27</c:v>
                </c:pt>
                <c:pt idx="3">
                  <c:v>65.27</c:v>
                </c:pt>
                <c:pt idx="4">
                  <c:v>66.36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5-4D78-B16E-A5EF5DA89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D78-B16E-A5EF5DA89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69.69</c:v>
                </c:pt>
                <c:pt idx="1">
                  <c:v>69.81</c:v>
                </c:pt>
                <c:pt idx="2">
                  <c:v>74.33</c:v>
                </c:pt>
                <c:pt idx="3">
                  <c:v>74.760000000000005</c:v>
                </c:pt>
                <c:pt idx="4">
                  <c:v>72.06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F-42D8-98C4-3C0013613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F-42D8-98C4-3C0013613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104.08</c:v>
                </c:pt>
                <c:pt idx="1">
                  <c:v>108.97</c:v>
                </c:pt>
                <c:pt idx="2">
                  <c:v>110.19</c:v>
                </c:pt>
                <c:pt idx="3">
                  <c:v>112.36</c:v>
                </c:pt>
                <c:pt idx="4">
                  <c:v>109.6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3-4C4C-96BD-637F19BB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D3-4C4C-96BD-637F19BB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52.21</c:v>
                </c:pt>
                <c:pt idx="1">
                  <c:v>53.31</c:v>
                </c:pt>
                <c:pt idx="2">
                  <c:v>53.7</c:v>
                </c:pt>
                <c:pt idx="3">
                  <c:v>53.9</c:v>
                </c:pt>
                <c:pt idx="4">
                  <c:v>54.84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C-428E-8841-7A633295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C-428E-8841-7A633295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22.6</c:v>
                </c:pt>
                <c:pt idx="1">
                  <c:v>24.09</c:v>
                </c:pt>
                <c:pt idx="2">
                  <c:v>25.98</c:v>
                </c:pt>
                <c:pt idx="3">
                  <c:v>25.97</c:v>
                </c:pt>
                <c:pt idx="4">
                  <c:v>28.18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5-46B9-826C-852D801B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5-46B9-826C-852D801B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B-47CF-A629-6873ACBEA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B-47CF-A629-6873ACBEA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1974.78</c:v>
                </c:pt>
                <c:pt idx="1">
                  <c:v>1696</c:v>
                </c:pt>
                <c:pt idx="2">
                  <c:v>2133.56</c:v>
                </c:pt>
                <c:pt idx="3">
                  <c:v>2101.5300000000002</c:v>
                </c:pt>
                <c:pt idx="4">
                  <c:v>1862.83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7-4A2D-A00D-97EFC6F3A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7-4A2D-A00D-97EFC6F3A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121</c:v>
                </c:pt>
                <c:pt idx="1">
                  <c:v>112.02</c:v>
                </c:pt>
                <c:pt idx="2">
                  <c:v>101.3</c:v>
                </c:pt>
                <c:pt idx="3">
                  <c:v>120.74</c:v>
                </c:pt>
                <c:pt idx="4">
                  <c:v>81.45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3-40D4-8B8A-8F727BAD7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3-40D4-8B8A-8F727BAD7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102.81</c:v>
                </c:pt>
                <c:pt idx="1">
                  <c:v>108</c:v>
                </c:pt>
                <c:pt idx="2">
                  <c:v>109</c:v>
                </c:pt>
                <c:pt idx="3">
                  <c:v>81.349999999999994</c:v>
                </c:pt>
                <c:pt idx="4">
                  <c:v>108.55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2-43AD-8C1D-76651F16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2-43AD-8C1D-76651F16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214.08</c:v>
                </c:pt>
                <c:pt idx="1">
                  <c:v>204.16</c:v>
                </c:pt>
                <c:pt idx="2">
                  <c:v>201.89</c:v>
                </c:pt>
                <c:pt idx="3">
                  <c:v>202.64</c:v>
                </c:pt>
                <c:pt idx="4">
                  <c:v>202.77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C-4C7A-9A34-BC075E1F8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C-4C7A-9A34-BC075E1F8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32" t="str">
        <f>データ!H6</f>
        <v>北海道　白糠町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A8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7391</v>
      </c>
      <c r="AM8" s="45"/>
      <c r="AN8" s="45"/>
      <c r="AO8" s="45"/>
      <c r="AP8" s="45"/>
      <c r="AQ8" s="45"/>
      <c r="AR8" s="45"/>
      <c r="AS8" s="45"/>
      <c r="AT8" s="46">
        <f>データ!$S$6</f>
        <v>773.13</v>
      </c>
      <c r="AU8" s="47"/>
      <c r="AV8" s="47"/>
      <c r="AW8" s="47"/>
      <c r="AX8" s="47"/>
      <c r="AY8" s="47"/>
      <c r="AZ8" s="47"/>
      <c r="BA8" s="47"/>
      <c r="BB8" s="48">
        <f>データ!$T$6</f>
        <v>9.56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92.86</v>
      </c>
      <c r="J10" s="47"/>
      <c r="K10" s="47"/>
      <c r="L10" s="47"/>
      <c r="M10" s="47"/>
      <c r="N10" s="47"/>
      <c r="O10" s="81"/>
      <c r="P10" s="48">
        <f>データ!$P$6</f>
        <v>94.95</v>
      </c>
      <c r="Q10" s="48"/>
      <c r="R10" s="48"/>
      <c r="S10" s="48"/>
      <c r="T10" s="48"/>
      <c r="U10" s="48"/>
      <c r="V10" s="48"/>
      <c r="W10" s="45">
        <f>データ!$Q$6</f>
        <v>4620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6980</v>
      </c>
      <c r="AM10" s="45"/>
      <c r="AN10" s="45"/>
      <c r="AO10" s="45"/>
      <c r="AP10" s="45"/>
      <c r="AQ10" s="45"/>
      <c r="AR10" s="45"/>
      <c r="AS10" s="45"/>
      <c r="AT10" s="46">
        <f>データ!$V$6</f>
        <v>73.400000000000006</v>
      </c>
      <c r="AU10" s="47"/>
      <c r="AV10" s="47"/>
      <c r="AW10" s="47"/>
      <c r="AX10" s="47"/>
      <c r="AY10" s="47"/>
      <c r="AZ10" s="47"/>
      <c r="BA10" s="47"/>
      <c r="BB10" s="48">
        <f>データ!$W$6</f>
        <v>95.1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113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111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12"/>
    </row>
    <row r="84" spans="1:78" hidden="1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b31L0z0zDGmpOYwahzOoEWakAX/pw7AAq6W686jTPbRHiAG2XU9KRSwxI1sM6RhyXXrJIeZFOpxwe6CEADmYyw==" saltValue="7CfgApxeVw7MeCwmdjRAg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>
      <c r="A6" s="15" t="s">
        <v>92</v>
      </c>
      <c r="B6" s="20">
        <f>B7</f>
        <v>2021</v>
      </c>
      <c r="C6" s="20">
        <f t="shared" ref="C6:W6" si="3">C7</f>
        <v>16683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北海道　白糠町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92.86</v>
      </c>
      <c r="P6" s="21">
        <f t="shared" si="3"/>
        <v>94.95</v>
      </c>
      <c r="Q6" s="21">
        <f t="shared" si="3"/>
        <v>4620</v>
      </c>
      <c r="R6" s="21">
        <f t="shared" si="3"/>
        <v>7391</v>
      </c>
      <c r="S6" s="21">
        <f t="shared" si="3"/>
        <v>773.13</v>
      </c>
      <c r="T6" s="21">
        <f t="shared" si="3"/>
        <v>9.56</v>
      </c>
      <c r="U6" s="21">
        <f t="shared" si="3"/>
        <v>6980</v>
      </c>
      <c r="V6" s="21">
        <f t="shared" si="3"/>
        <v>73.400000000000006</v>
      </c>
      <c r="W6" s="21">
        <f t="shared" si="3"/>
        <v>95.1</v>
      </c>
      <c r="X6" s="22">
        <f>IF(X7="",NA(),X7)</f>
        <v>104.08</v>
      </c>
      <c r="Y6" s="22">
        <f t="shared" ref="Y6:AG6" si="4">IF(Y7="",NA(),Y7)</f>
        <v>108.97</v>
      </c>
      <c r="Z6" s="22">
        <f t="shared" si="4"/>
        <v>110.19</v>
      </c>
      <c r="AA6" s="22">
        <f t="shared" si="4"/>
        <v>112.36</v>
      </c>
      <c r="AB6" s="22">
        <f t="shared" si="4"/>
        <v>109.6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1974.78</v>
      </c>
      <c r="AU6" s="22">
        <f t="shared" ref="AU6:BC6" si="6">IF(AU7="",NA(),AU7)</f>
        <v>1696</v>
      </c>
      <c r="AV6" s="22">
        <f t="shared" si="6"/>
        <v>2133.56</v>
      </c>
      <c r="AW6" s="22">
        <f t="shared" si="6"/>
        <v>2101.5300000000002</v>
      </c>
      <c r="AX6" s="22">
        <f t="shared" si="6"/>
        <v>1862.83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121</v>
      </c>
      <c r="BF6" s="22">
        <f t="shared" ref="BF6:BN6" si="7">IF(BF7="",NA(),BF7)</f>
        <v>112.02</v>
      </c>
      <c r="BG6" s="22">
        <f t="shared" si="7"/>
        <v>101.3</v>
      </c>
      <c r="BH6" s="22">
        <f t="shared" si="7"/>
        <v>120.74</v>
      </c>
      <c r="BI6" s="22">
        <f t="shared" si="7"/>
        <v>81.45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102.81</v>
      </c>
      <c r="BQ6" s="22">
        <f t="shared" ref="BQ6:BY6" si="8">IF(BQ7="",NA(),BQ7)</f>
        <v>108</v>
      </c>
      <c r="BR6" s="22">
        <f t="shared" si="8"/>
        <v>109</v>
      </c>
      <c r="BS6" s="22">
        <f t="shared" si="8"/>
        <v>81.349999999999994</v>
      </c>
      <c r="BT6" s="22">
        <f t="shared" si="8"/>
        <v>108.55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214.08</v>
      </c>
      <c r="CB6" s="22">
        <f t="shared" ref="CB6:CJ6" si="9">IF(CB7="",NA(),CB7)</f>
        <v>204.16</v>
      </c>
      <c r="CC6" s="22">
        <f t="shared" si="9"/>
        <v>201.89</v>
      </c>
      <c r="CD6" s="22">
        <f t="shared" si="9"/>
        <v>202.64</v>
      </c>
      <c r="CE6" s="22">
        <f t="shared" si="9"/>
        <v>202.77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70.510000000000005</v>
      </c>
      <c r="CM6" s="22">
        <f t="shared" ref="CM6:CU6" si="10">IF(CM7="",NA(),CM7)</f>
        <v>69.42</v>
      </c>
      <c r="CN6" s="22">
        <f t="shared" si="10"/>
        <v>65.27</v>
      </c>
      <c r="CO6" s="22">
        <f t="shared" si="10"/>
        <v>65.27</v>
      </c>
      <c r="CP6" s="22">
        <f t="shared" si="10"/>
        <v>66.36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69.69</v>
      </c>
      <c r="CX6" s="22">
        <f t="shared" ref="CX6:DF6" si="11">IF(CX7="",NA(),CX7)</f>
        <v>69.81</v>
      </c>
      <c r="CY6" s="22">
        <f t="shared" si="11"/>
        <v>74.33</v>
      </c>
      <c r="CZ6" s="22">
        <f t="shared" si="11"/>
        <v>74.760000000000005</v>
      </c>
      <c r="DA6" s="22">
        <f t="shared" si="11"/>
        <v>72.06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52.21</v>
      </c>
      <c r="DI6" s="22">
        <f t="shared" ref="DI6:DQ6" si="12">IF(DI7="",NA(),DI7)</f>
        <v>53.31</v>
      </c>
      <c r="DJ6" s="22">
        <f t="shared" si="12"/>
        <v>53.7</v>
      </c>
      <c r="DK6" s="22">
        <f t="shared" si="12"/>
        <v>53.9</v>
      </c>
      <c r="DL6" s="22">
        <f t="shared" si="12"/>
        <v>54.84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2">
        <f>IF(DS7="",NA(),DS7)</f>
        <v>22.6</v>
      </c>
      <c r="DT6" s="22">
        <f t="shared" ref="DT6:EB6" si="13">IF(DT7="",NA(),DT7)</f>
        <v>24.09</v>
      </c>
      <c r="DU6" s="22">
        <f t="shared" si="13"/>
        <v>25.98</v>
      </c>
      <c r="DV6" s="22">
        <f t="shared" si="13"/>
        <v>25.97</v>
      </c>
      <c r="DW6" s="22">
        <f t="shared" si="13"/>
        <v>28.18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1">
        <f>IF(ED7="",NA(),ED7)</f>
        <v>0</v>
      </c>
      <c r="EE6" s="22">
        <f t="shared" ref="EE6:EM6" si="14">IF(EE7="",NA(),EE7)</f>
        <v>1.1299999999999999</v>
      </c>
      <c r="EF6" s="22">
        <f t="shared" si="14"/>
        <v>0.6</v>
      </c>
      <c r="EG6" s="22">
        <f t="shared" si="14"/>
        <v>0.6</v>
      </c>
      <c r="EH6" s="22">
        <f t="shared" si="14"/>
        <v>0.36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>
      <c r="A7" s="15"/>
      <c r="B7" s="24">
        <v>2021</v>
      </c>
      <c r="C7" s="24">
        <v>16683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92.86</v>
      </c>
      <c r="P7" s="25">
        <v>94.95</v>
      </c>
      <c r="Q7" s="25">
        <v>4620</v>
      </c>
      <c r="R7" s="25">
        <v>7391</v>
      </c>
      <c r="S7" s="25">
        <v>773.13</v>
      </c>
      <c r="T7" s="25">
        <v>9.56</v>
      </c>
      <c r="U7" s="25">
        <v>6980</v>
      </c>
      <c r="V7" s="25">
        <v>73.400000000000006</v>
      </c>
      <c r="W7" s="25">
        <v>95.1</v>
      </c>
      <c r="X7" s="25">
        <v>104.08</v>
      </c>
      <c r="Y7" s="25">
        <v>108.97</v>
      </c>
      <c r="Z7" s="25">
        <v>110.19</v>
      </c>
      <c r="AA7" s="25">
        <v>112.36</v>
      </c>
      <c r="AB7" s="25">
        <v>109.6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1974.78</v>
      </c>
      <c r="AU7" s="25">
        <v>1696</v>
      </c>
      <c r="AV7" s="25">
        <v>2133.56</v>
      </c>
      <c r="AW7" s="25">
        <v>2101.5300000000002</v>
      </c>
      <c r="AX7" s="25">
        <v>1862.83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121</v>
      </c>
      <c r="BF7" s="25">
        <v>112.02</v>
      </c>
      <c r="BG7" s="25">
        <v>101.3</v>
      </c>
      <c r="BH7" s="25">
        <v>120.74</v>
      </c>
      <c r="BI7" s="25">
        <v>81.45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102.81</v>
      </c>
      <c r="BQ7" s="25">
        <v>108</v>
      </c>
      <c r="BR7" s="25">
        <v>109</v>
      </c>
      <c r="BS7" s="25">
        <v>81.349999999999994</v>
      </c>
      <c r="BT7" s="25">
        <v>108.55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214.08</v>
      </c>
      <c r="CB7" s="25">
        <v>204.16</v>
      </c>
      <c r="CC7" s="25">
        <v>201.89</v>
      </c>
      <c r="CD7" s="25">
        <v>202.64</v>
      </c>
      <c r="CE7" s="25">
        <v>202.77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70.510000000000005</v>
      </c>
      <c r="CM7" s="25">
        <v>69.42</v>
      </c>
      <c r="CN7" s="25">
        <v>65.27</v>
      </c>
      <c r="CO7" s="25">
        <v>65.27</v>
      </c>
      <c r="CP7" s="25">
        <v>66.36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69.69</v>
      </c>
      <c r="CX7" s="25">
        <v>69.81</v>
      </c>
      <c r="CY7" s="25">
        <v>74.33</v>
      </c>
      <c r="CZ7" s="25">
        <v>74.760000000000005</v>
      </c>
      <c r="DA7" s="25">
        <v>72.06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52.21</v>
      </c>
      <c r="DI7" s="25">
        <v>53.31</v>
      </c>
      <c r="DJ7" s="25">
        <v>53.7</v>
      </c>
      <c r="DK7" s="25">
        <v>53.9</v>
      </c>
      <c r="DL7" s="25">
        <v>54.84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22.6</v>
      </c>
      <c r="DT7" s="25">
        <v>24.09</v>
      </c>
      <c r="DU7" s="25">
        <v>25.98</v>
      </c>
      <c r="DV7" s="25">
        <v>25.97</v>
      </c>
      <c r="DW7" s="25">
        <v>28.18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0</v>
      </c>
      <c r="EE7" s="25">
        <v>1.1299999999999999</v>
      </c>
      <c r="EF7" s="25">
        <v>0.6</v>
      </c>
      <c r="EG7" s="25">
        <v>0.6</v>
      </c>
      <c r="EH7" s="25">
        <v>0.36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>
      <c r="B13" t="s">
        <v>107</v>
      </c>
      <c r="C13" t="s">
        <v>107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浜野 隆太</cp:lastModifiedBy>
  <dcterms:created xsi:type="dcterms:W3CDTF">2022-12-01T00:52:06Z</dcterms:created>
  <dcterms:modified xsi:type="dcterms:W3CDTF">2023-01-19T00:20:46Z</dcterms:modified>
  <cp:category/>
</cp:coreProperties>
</file>