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k668fs\共有領域\A_部署フォルダ\水道部\上下水道課\下水道業務係\調査関係\経営比較分析表\R2年度決算分　経営比較分析表(上水・簡水・下水)\【R4.1.26〆】公営企業に係る経営比較分析表(上・簡・下)\"/>
    </mc:Choice>
  </mc:AlternateContent>
  <workbookProtection workbookAlgorithmName="SHA-512" workbookHashValue="k9uXFe21bFVLcv7SHvnE1R/fYOrcPJrxp+OKt/I8zSX5aMk991ei2qWxtgAXe8EiTf0EeE0LdKRo68lcCXiFIQ==" workbookSaltValue="gkrUngJBD/jPRExfu6Eyc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<sst xmlns="http://schemas.openxmlformats.org/spreadsheetml/2006/main" count="236" uniqueCount="118">
  <si>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</si>
  <si>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</si>
  <si>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</si>
  <si>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</si>
  <si>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</si>
  <si>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</si>
  <si>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</si>
  <si>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</si>
  <si>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</si>
  <si>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</si>
  <si>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</si>
  <si>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</si>
  <si>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</si>
  <si>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</si>
  <si>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</si>
  <si>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</si>
  <si>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</si>
  <si>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</si>
  <si>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</si>
  <si>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</si>
  <si>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</si>
  <si>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</si>
  <si>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</si>
  <si>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</si>
  <si>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</si>
  <si>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</si>
  <si>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</si>
  <si>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</si>
  <si>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</si>
  <si>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</si>
  <si>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</si>
  <si>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</si>
  <si>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</si>
  <si>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</si>
  <si>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</si>
  <si>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</si>
  <si>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</si>
  <si>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</si>
  <si>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</si>
  <si>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</si>
  <si>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</si>
  <si>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</si>
  <si>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</si>
  <si>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</si>
  <si>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</si>
  <si>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</si>
  <si>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</si>
  <si>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</si>
  <si>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</si>
  <si>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</si>
  <si>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</si>
  <si>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</si>
  <si>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</si>
  <si>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</si>
  <si>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</si>
  <si>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</si>
  <si>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</si>
  <si>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</si>
  <si>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</si>
  <si>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</si>
  <si>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</si>
  <si>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</si>
  <si>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</si>
  <si>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</si>
  <si>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</si>
  <si>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</si>
  <si>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</si>
  <si>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</si>
  <si>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</si>
  <si>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</si>
  <si>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</si>
  <si>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</si>
  <si>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</si>
  <si>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</si>
  <si>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</si>
  <si>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</si>
  <si>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</si>
  <si>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</si>
  <si>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</si>
  <si>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</si>
  <si>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</si>
  <si>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</si>
  <si>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</si>
  <si>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</si>
  <si>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</si>
  <si>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</si>
  <si>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</si>
  <si>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</si>
  <si>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</si>
  <si>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</si>
  <si>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</si>
  <si>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</si>
  <si>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</si>
  <si>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</si>
  <si>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</si>
  <si>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</si>
  <si>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</si>
  <si>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白糠町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</si>
  <si>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</si>
  <si>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</si>
  <si>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</si>
  <si>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</si>
  <si>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</si>
  <si>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</si>
  <si>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</si>
  <si>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</si>
  <si>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</si>
  <si>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</si>
  <si>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</si>
  <si>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</si>
  <si>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</si>
  <si>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</si>
  <si>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</si>
  <si>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</si>
  <si>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</si>
  <si>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一般会計からの繰入金に頼った経営をしている状況ですが、令和２年度に改定した経営戦略を基軸に、今後の経営について検討していきます。</t>
    <rPh sb="1" eb="3">
      <t>イッパン</t>
    </rPh>
    <rPh sb="3" eb="5">
      <t>カイケイ</t>
    </rPh>
    <rPh sb="8" eb="10">
      <t>クリイレ</t>
    </rPh>
    <rPh sb="10" eb="11">
      <t>キン</t>
    </rPh>
    <rPh sb="12" eb="13">
      <t>タヨ</t>
    </rPh>
    <rPh sb="15" eb="17">
      <t>ケイエイ</t>
    </rPh>
    <rPh sb="22" eb="24">
      <t>ジョウキョウ</t>
    </rPh>
    <rPh sb="28" eb="30">
      <t>レイワ</t>
    </rPh>
    <rPh sb="31" eb="33">
      <t>ネンド</t>
    </rPh>
    <rPh sb="34" eb="36">
      <t>カイテイ</t>
    </rPh>
    <rPh sb="38" eb="40">
      <t>ケイエイ</t>
    </rPh>
    <rPh sb="40" eb="42">
      <t>センリャク</t>
    </rPh>
    <rPh sb="43" eb="45">
      <t>キジク</t>
    </rPh>
    <rPh sb="47" eb="49">
      <t>コンゴ</t>
    </rPh>
    <rPh sb="50" eb="52">
      <t>ケイエイ</t>
    </rPh>
    <rPh sb="56" eb="58">
      <t>ケントウ</t>
    </rPh>
    <phoneticPr fontId="4"/>
  </si>
  <si>
    <t>　管渠については、平成７年度以降に建設が開始され２５年が経過しますが、現在のところ改築の必要性は低いと思われます。
　なお、処理場等機械設備の更新については、整備計画に基づき令和２年度より随時取り進められています。</t>
    <rPh sb="1" eb="3">
      <t>カンキョ</t>
    </rPh>
    <rPh sb="9" eb="11">
      <t>ヘイセイ</t>
    </rPh>
    <rPh sb="12" eb="14">
      <t>ネンド</t>
    </rPh>
    <rPh sb="14" eb="16">
      <t>イコウ</t>
    </rPh>
    <rPh sb="17" eb="19">
      <t>ケンセツ</t>
    </rPh>
    <rPh sb="20" eb="22">
      <t>カイシ</t>
    </rPh>
    <rPh sb="26" eb="27">
      <t>ネン</t>
    </rPh>
    <rPh sb="28" eb="30">
      <t>ケイカ</t>
    </rPh>
    <rPh sb="35" eb="37">
      <t>ゲンザイ</t>
    </rPh>
    <rPh sb="41" eb="43">
      <t>カイチク</t>
    </rPh>
    <rPh sb="44" eb="47">
      <t>ヒツヨウセイ</t>
    </rPh>
    <rPh sb="48" eb="49">
      <t>ヒク</t>
    </rPh>
    <rPh sb="51" eb="52">
      <t>オモ</t>
    </rPh>
    <rPh sb="62" eb="65">
      <t>ショリジョウ</t>
    </rPh>
    <rPh sb="65" eb="66">
      <t>トウ</t>
    </rPh>
    <rPh sb="66" eb="68">
      <t>キカイ</t>
    </rPh>
    <rPh sb="68" eb="70">
      <t>セツビ</t>
    </rPh>
    <rPh sb="71" eb="73">
      <t>コウシン</t>
    </rPh>
    <rPh sb="79" eb="81">
      <t>セイビ</t>
    </rPh>
    <rPh sb="81" eb="83">
      <t>ケイカク</t>
    </rPh>
    <rPh sb="84" eb="85">
      <t>モト</t>
    </rPh>
    <rPh sb="87" eb="89">
      <t>レイワ</t>
    </rPh>
    <rPh sb="90" eb="92">
      <t>ネンド</t>
    </rPh>
    <rPh sb="94" eb="96">
      <t>ズイジ</t>
    </rPh>
    <rPh sb="96" eb="97">
      <t>ト</t>
    </rPh>
    <rPh sb="98" eb="99">
      <t>スス</t>
    </rPh>
    <phoneticPr fontId="4"/>
  </si>
  <si>
    <t>　収益的収支比率は前年度より上昇しましたが、単年度収支は依然赤字状態です。
　汚水処理原価については、前年と比較すると増加傾向となっています。
　水洗化率は毎年少しずつ増加しているものの、類似団体と比較しても低いままです。
　また、接続率が低いため、使用料で回収すべき経費は使用料以外の収入で賄っている状態が続いています。</t>
    <rPh sb="1" eb="4">
      <t>シュウエキテキ</t>
    </rPh>
    <rPh sb="4" eb="6">
      <t>シュウシ</t>
    </rPh>
    <rPh sb="6" eb="8">
      <t>ヒリツ</t>
    </rPh>
    <rPh sb="9" eb="12">
      <t>ゼンネンド</t>
    </rPh>
    <rPh sb="14" eb="16">
      <t>ジョウショウ</t>
    </rPh>
    <rPh sb="22" eb="25">
      <t>タンネンド</t>
    </rPh>
    <rPh sb="25" eb="27">
      <t>シュウシ</t>
    </rPh>
    <rPh sb="28" eb="30">
      <t>イゼン</t>
    </rPh>
    <rPh sb="30" eb="32">
      <t>アカジ</t>
    </rPh>
    <rPh sb="32" eb="34">
      <t>ジョウタイ</t>
    </rPh>
    <rPh sb="51" eb="53">
      <t>ゼンネン</t>
    </rPh>
    <rPh sb="54" eb="56">
      <t>ヒカク</t>
    </rPh>
    <rPh sb="59" eb="61">
      <t>ゾウカ</t>
    </rPh>
    <rPh sb="61" eb="63">
      <t>ケイコウ</t>
    </rPh>
    <rPh sb="73" eb="76">
      <t>スイセンカ</t>
    </rPh>
    <rPh sb="76" eb="77">
      <t>リツ</t>
    </rPh>
    <rPh sb="78" eb="80">
      <t>マイトシ</t>
    </rPh>
    <rPh sb="80" eb="81">
      <t>スコ</t>
    </rPh>
    <rPh sb="84" eb="86">
      <t>ゾウカ</t>
    </rPh>
    <rPh sb="94" eb="96">
      <t>ルイジ</t>
    </rPh>
    <rPh sb="96" eb="98">
      <t>ダンタイ</t>
    </rPh>
    <rPh sb="99" eb="101">
      <t>ヒカク</t>
    </rPh>
    <rPh sb="104" eb="105">
      <t>ヒク</t>
    </rPh>
    <rPh sb="116" eb="118">
      <t>セツゾク</t>
    </rPh>
    <rPh sb="118" eb="119">
      <t>リツ</t>
    </rPh>
    <rPh sb="120" eb="121">
      <t>ヒク</t>
    </rPh>
    <rPh sb="125" eb="128">
      <t>シヨウリョウ</t>
    </rPh>
    <rPh sb="129" eb="131">
      <t>カイシュウ</t>
    </rPh>
    <rPh sb="134" eb="136">
      <t>ケイヒ</t>
    </rPh>
    <rPh sb="137" eb="139">
      <t>シヨウ</t>
    </rPh>
    <rPh sb="139" eb="140">
      <t>リョウ</t>
    </rPh>
    <rPh sb="140" eb="142">
      <t>イガイ</t>
    </rPh>
    <rPh sb="143" eb="145">
      <t>シュウニュウ</t>
    </rPh>
    <rPh sb="146" eb="147">
      <t>マカナ</t>
    </rPh>
    <rPh sb="151" eb="153">
      <t>ジョウタイ</t>
    </rPh>
    <rPh sb="154" eb="15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</si>
</sst>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D3-4D27-87F1-7D722E20EC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E0D3-4D27-87F1-7D722E20EC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34.64</c:v>
                </c:pt>
                <c:pt idx="1">
                  <c:v>33.9</c:v>
                </c:pt>
                <c:pt idx="2">
                  <c:v>34.75</c:v>
                </c:pt>
                <c:pt idx="3">
                  <c:v>36.24</c:v>
                </c:pt>
                <c:pt idx="4">
                  <c:v>34.92</c:v>
                </c:pt>
              </c:numCache>
            </c:numRef>
          </c:val>
          <c:extLst>
            <c:ext xmlns:c16="http://schemas.microsoft.com/office/drawing/2014/chart" uri="{C3380CC4-5D6E-409C-BE32-E72D297353CC}">
              <c16:uniqueId val="{00000000-7919-4E6B-8D8F-6DA12C1BFC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7919-4E6B-8D8F-6DA12C1BFC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65.77</c:v>
                </c:pt>
                <c:pt idx="1">
                  <c:v>65.05</c:v>
                </c:pt>
                <c:pt idx="2">
                  <c:v>66.209999999999994</c:v>
                </c:pt>
                <c:pt idx="3">
                  <c:v>68.11</c:v>
                </c:pt>
                <c:pt idx="4">
                  <c:v>69.23</c:v>
                </c:pt>
              </c:numCache>
            </c:numRef>
          </c:val>
          <c:extLst>
            <c:ext xmlns:c16="http://schemas.microsoft.com/office/drawing/2014/chart" uri="{C3380CC4-5D6E-409C-BE32-E72D297353CC}">
              <c16:uniqueId val="{00000000-2AEA-450D-8F80-1BB03B6D28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2AEA-450D-8F80-1BB03B6D28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22.28</c:v>
                </c:pt>
                <c:pt idx="1">
                  <c:v>21.78</c:v>
                </c:pt>
                <c:pt idx="2">
                  <c:v>21.84</c:v>
                </c:pt>
                <c:pt idx="3">
                  <c:v>21.92</c:v>
                </c:pt>
                <c:pt idx="4">
                  <c:v>22.6</c:v>
                </c:pt>
              </c:numCache>
            </c:numRef>
          </c:val>
          <c:extLst>
            <c:ext xmlns:c16="http://schemas.microsoft.com/office/drawing/2014/chart" uri="{C3380CC4-5D6E-409C-BE32-E72D297353CC}">
              <c16:uniqueId val="{00000000-72AE-4DA6-9FBC-D91DDEDABA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AE-4DA6-9FBC-D91DDEDABA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FB-4C7D-A2E6-8CC4766958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FB-4C7D-A2E6-8CC4766958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F1-422F-91DE-FE5FDC7961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F1-422F-91DE-FE5FDC7961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EA-4321-8091-4CBDC580AE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EA-4321-8091-4CBDC580AE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1C-436E-A5B8-8FEC2FEA6F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C-436E-A5B8-8FEC2FEA6F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306.61</c:v>
                </c:pt>
                <c:pt idx="1">
                  <c:v>278.02</c:v>
                </c:pt>
                <c:pt idx="2">
                  <c:v>239.5</c:v>
                </c:pt>
                <c:pt idx="3">
                  <c:v>200.76</c:v>
                </c:pt>
                <c:pt idx="4">
                  <c:v>2232.41</c:v>
                </c:pt>
              </c:numCache>
            </c:numRef>
          </c:val>
          <c:extLst>
            <c:ext xmlns:c16="http://schemas.microsoft.com/office/drawing/2014/chart" uri="{C3380CC4-5D6E-409C-BE32-E72D297353CC}">
              <c16:uniqueId val="{00000000-190B-4C3D-88D7-F1A05402E5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190B-4C3D-88D7-F1A05402E5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20.48</c:v>
                </c:pt>
                <c:pt idx="1">
                  <c:v>19.34</c:v>
                </c:pt>
                <c:pt idx="2">
                  <c:v>18.47</c:v>
                </c:pt>
                <c:pt idx="3">
                  <c:v>18.61</c:v>
                </c:pt>
                <c:pt idx="4">
                  <c:v>14.21</c:v>
                </c:pt>
              </c:numCache>
            </c:numRef>
          </c:val>
          <c:extLst>
            <c:ext xmlns:c16="http://schemas.microsoft.com/office/drawing/2014/chart" uri="{C3380CC4-5D6E-409C-BE32-E72D297353CC}">
              <c16:uniqueId val="{00000000-B083-47A2-87E0-9B30A31794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B083-47A2-87E0-9B30A31794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998.83</c:v>
                </c:pt>
                <c:pt idx="1">
                  <c:v>1052.95</c:v>
                </c:pt>
                <c:pt idx="2">
                  <c:v>1101.07</c:v>
                </c:pt>
                <c:pt idx="3">
                  <c:v>1104.1199999999999</c:v>
                </c:pt>
                <c:pt idx="4">
                  <c:v>1126.1099999999999</c:v>
                </c:pt>
              </c:numCache>
            </c:numRef>
          </c:val>
          <c:extLst>
            <c:ext xmlns:c16="http://schemas.microsoft.com/office/drawing/2014/chart" uri="{C3380CC4-5D6E-409C-BE32-E72D297353CC}">
              <c16:uniqueId val="{00000000-9FCF-4C3C-B478-8DBAD9AFCE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9FCF-4C3C-B478-8DBAD9AFCE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白糠町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7539</v>
      </c>
      <c r="AM8" s="51"/>
      <c r="AN8" s="51"/>
      <c r="AO8" s="51"/>
      <c r="AP8" s="51"/>
      <c r="AQ8" s="51"/>
      <c r="AR8" s="51"/>
      <c r="AS8" s="51"/>
      <c r="AT8" s="46">
        <f>データ!T6</f>
        <v>773.13</v>
      </c>
      <c r="AU8" s="46"/>
      <c r="AV8" s="46"/>
      <c r="AW8" s="46"/>
      <c r="AX8" s="46"/>
      <c r="AY8" s="46"/>
      <c r="AZ8" s="46"/>
      <c r="BA8" s="46"/>
      <c r="BB8" s="46">
        <f>データ!U6</f>
        <v>9.75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73.37</v>
      </c>
      <c r="Q10" s="46"/>
      <c r="R10" s="46"/>
      <c r="S10" s="46"/>
      <c r="T10" s="46"/>
      <c r="U10" s="46"/>
      <c r="V10" s="46"/>
      <c r="W10" s="46">
        <f>データ!Q6</f>
        <v>83.68</v>
      </c>
      <c r="X10" s="46"/>
      <c r="Y10" s="46"/>
      <c r="Z10" s="46"/>
      <c r="AA10" s="46"/>
      <c r="AB10" s="46"/>
      <c r="AC10" s="46"/>
      <c r="AD10" s="51">
        <f>データ!R6</f>
        <v>4070</v>
      </c>
      <c r="AE10" s="51"/>
      <c r="AF10" s="51"/>
      <c r="AG10" s="51"/>
      <c r="AH10" s="51"/>
      <c r="AI10" s="51"/>
      <c r="AJ10" s="51"/>
      <c r="AK10" s="2"/>
      <c r="AL10" s="51">
        <f>データ!V6</f>
        <v>5489</v>
      </c>
      <c r="AM10" s="51"/>
      <c r="AN10" s="51"/>
      <c r="AO10" s="51"/>
      <c r="AP10" s="51"/>
      <c r="AQ10" s="51"/>
      <c r="AR10" s="51"/>
      <c r="AS10" s="51"/>
      <c r="AT10" s="46">
        <f>データ!W6</f>
        <v>2.63</v>
      </c>
      <c r="AU10" s="46"/>
      <c r="AV10" s="46"/>
      <c r="AW10" s="46"/>
      <c r="AX10" s="46"/>
      <c r="AY10" s="46"/>
      <c r="AZ10" s="46"/>
      <c r="BA10" s="46"/>
      <c r="BB10" s="46">
        <f>データ!X6</f>
        <v>2087.0700000000002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VXfUKQqrQf1z3idL4A5AgylMWiSYCjMd2t9E6ZPD4ymhfcUSHDwNvVo1G3HlaiPUe/U9TKcgCNVuTiD2waLvig==" saltValue="a65BfCHn6cNZAHHDqwO/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16683</v>
      </c>
      <c r="D6" s="33">
        <f t="shared" si="3"/>
        <v>47</v>
      </c>
      <c r="E6" s="33">
        <f t="shared" si="3"/>
        <v>17</v>
      </c>
      <c r="F6" s="33">
        <f t="shared" si="3"/>
        <v>1</v>
      </c>
      <c r="G6" s="33">
        <f t="shared" si="3"/>
        <v>0</v>
      </c>
      <c r="H6" s="33" t="str">
        <f t="shared" si="3"/>
        <v>北海道　白糠町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73.37</v>
      </c>
      <c r="Q6" s="34">
        <f t="shared" si="3"/>
        <v>83.68</v>
      </c>
      <c r="R6" s="34">
        <f t="shared" si="3"/>
        <v>4070</v>
      </c>
      <c r="S6" s="34">
        <f t="shared" si="3"/>
        <v>7539</v>
      </c>
      <c r="T6" s="34">
        <f t="shared" si="3"/>
        <v>773.13</v>
      </c>
      <c r="U6" s="34">
        <f t="shared" si="3"/>
        <v>9.75</v>
      </c>
      <c r="V6" s="34">
        <f t="shared" si="3"/>
        <v>5489</v>
      </c>
      <c r="W6" s="34">
        <f t="shared" si="3"/>
        <v>2.63</v>
      </c>
      <c r="X6" s="34">
        <f t="shared" si="3"/>
        <v>2087.0700000000002</v>
      </c>
      <c r="Y6" s="35">
        <f>IF(Y7="",NA(),Y7)</f>
        <v>22.28</v>
      </c>
      <c r="Z6" s="35">
        <f t="shared" ref="Z6:AH6" si="4">IF(Z7="",NA(),Z7)</f>
        <v>21.78</v>
      </c>
      <c r="AA6" s="35">
        <f t="shared" si="4"/>
        <v>21.84</v>
      </c>
      <c r="AB6" s="35">
        <f t="shared" si="4"/>
        <v>21.92</v>
      </c>
      <c r="AC6" s="35">
        <f t="shared" si="4"/>
        <v>22.6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306.61</v>
      </c>
      <c r="BG6" s="35">
        <f t="shared" ref="BG6:BO6" si="7">IF(BG7="",NA(),BG7)</f>
        <v>278.02</v>
      </c>
      <c r="BH6" s="35">
        <f t="shared" si="7"/>
        <v>239.5</v>
      </c>
      <c r="BI6" s="35">
        <f t="shared" si="7"/>
        <v>200.76</v>
      </c>
      <c r="BJ6" s="35">
        <f t="shared" si="7"/>
        <v>2232.41</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20.48</v>
      </c>
      <c r="BR6" s="35">
        <f t="shared" ref="BR6:BZ6" si="8">IF(BR7="",NA(),BR7)</f>
        <v>19.34</v>
      </c>
      <c r="BS6" s="35">
        <f t="shared" si="8"/>
        <v>18.47</v>
      </c>
      <c r="BT6" s="35">
        <f t="shared" si="8"/>
        <v>18.61</v>
      </c>
      <c r="BU6" s="35">
        <f t="shared" si="8"/>
        <v>14.21</v>
      </c>
      <c r="BV6" s="35">
        <f t="shared" si="8"/>
        <v>74.040000000000006</v>
      </c>
      <c r="BW6" s="35">
        <f t="shared" si="8"/>
        <v>80.58</v>
      </c>
      <c r="BX6" s="35">
        <f t="shared" si="8"/>
        <v>78.92</v>
      </c>
      <c r="BY6" s="35">
        <f t="shared" si="8"/>
        <v>74.17</v>
      </c>
      <c r="BZ6" s="35">
        <f t="shared" si="8"/>
        <v>79.77</v>
      </c>
      <c r="CA6" s="34" t="str">
        <f>IF(CA7="","",IF(CA7="-","【-】","【"&amp;SUBSTITUTE(TEXT(CA7,"#,##0.00"),"-","△")&amp;"】"))</f>
        <v>【98.96】</v>
      </c>
      <c r="CB6" s="35">
        <f>IF(CB7="",NA(),CB7)</f>
        <v>998.83</v>
      </c>
      <c r="CC6" s="35">
        <f t="shared" ref="CC6:CK6" si="9">IF(CC7="",NA(),CC7)</f>
        <v>1052.95</v>
      </c>
      <c r="CD6" s="35">
        <f t="shared" si="9"/>
        <v>1101.07</v>
      </c>
      <c r="CE6" s="35">
        <f t="shared" si="9"/>
        <v>1104.1199999999999</v>
      </c>
      <c r="CF6" s="35">
        <f t="shared" si="9"/>
        <v>1126.1099999999999</v>
      </c>
      <c r="CG6" s="35">
        <f t="shared" si="9"/>
        <v>235.61</v>
      </c>
      <c r="CH6" s="35">
        <f t="shared" si="9"/>
        <v>216.21</v>
      </c>
      <c r="CI6" s="35">
        <f t="shared" si="9"/>
        <v>220.31</v>
      </c>
      <c r="CJ6" s="35">
        <f t="shared" si="9"/>
        <v>230.95</v>
      </c>
      <c r="CK6" s="35">
        <f t="shared" si="9"/>
        <v>214.56</v>
      </c>
      <c r="CL6" s="34" t="str">
        <f>IF(CL7="","",IF(CL7="-","【-】","【"&amp;SUBSTITUTE(TEXT(CL7,"#,##0.00"),"-","△")&amp;"】"))</f>
        <v>【134.52】</v>
      </c>
      <c r="CM6" s="35">
        <f>IF(CM7="",NA(),CM7)</f>
        <v>34.64</v>
      </c>
      <c r="CN6" s="35">
        <f t="shared" ref="CN6:CV6" si="10">IF(CN7="",NA(),CN7)</f>
        <v>33.9</v>
      </c>
      <c r="CO6" s="35">
        <f t="shared" si="10"/>
        <v>34.75</v>
      </c>
      <c r="CP6" s="35">
        <f t="shared" si="10"/>
        <v>36.24</v>
      </c>
      <c r="CQ6" s="35">
        <f t="shared" si="10"/>
        <v>34.92</v>
      </c>
      <c r="CR6" s="35">
        <f t="shared" si="10"/>
        <v>49.25</v>
      </c>
      <c r="CS6" s="35">
        <f t="shared" si="10"/>
        <v>50.24</v>
      </c>
      <c r="CT6" s="35">
        <f t="shared" si="10"/>
        <v>49.68</v>
      </c>
      <c r="CU6" s="35">
        <f t="shared" si="10"/>
        <v>49.27</v>
      </c>
      <c r="CV6" s="35">
        <f t="shared" si="10"/>
        <v>49.47</v>
      </c>
      <c r="CW6" s="34" t="str">
        <f>IF(CW7="","",IF(CW7="-","【-】","【"&amp;SUBSTITUTE(TEXT(CW7,"#,##0.00"),"-","△")&amp;"】"))</f>
        <v>【59.57】</v>
      </c>
      <c r="CX6" s="35">
        <f>IF(CX7="",NA(),CX7)</f>
        <v>65.77</v>
      </c>
      <c r="CY6" s="35">
        <f t="shared" ref="CY6:DG6" si="11">IF(CY7="",NA(),CY7)</f>
        <v>65.05</v>
      </c>
      <c r="CZ6" s="35">
        <f t="shared" si="11"/>
        <v>66.209999999999994</v>
      </c>
      <c r="DA6" s="35">
        <f t="shared" si="11"/>
        <v>68.11</v>
      </c>
      <c r="DB6" s="35">
        <f t="shared" si="11"/>
        <v>69.23</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16683</v>
      </c>
      <c r="D7" s="37">
        <v>47</v>
      </c>
      <c r="E7" s="37">
        <v>17</v>
      </c>
      <c r="F7" s="37">
        <v>1</v>
      </c>
      <c r="G7" s="37">
        <v>0</v>
      </c>
      <c r="H7" s="37" t="s">
        <v>97</v>
      </c>
      <c r="I7" s="37" t="s">
        <v>98</v>
      </c>
      <c r="J7" s="37" t="s">
        <v>99</v>
      </c>
      <c r="K7" s="37" t="s">
        <v>100</v>
      </c>
      <c r="L7" s="37" t="s">
        <v>101</v>
      </c>
      <c r="M7" s="37" t="s">
        <v>102</v>
      </c>
      <c r="N7" s="38" t="s">
        <v>103</v>
      </c>
      <c r="O7" s="38" t="s">
        <v>104</v>
      </c>
      <c r="P7" s="38">
        <v>73.37</v>
      </c>
      <c r="Q7" s="38">
        <v>83.68</v>
      </c>
      <c r="R7" s="38">
        <v>4070</v>
      </c>
      <c r="S7" s="38">
        <v>7539</v>
      </c>
      <c r="T7" s="38">
        <v>773.13</v>
      </c>
      <c r="U7" s="38">
        <v>9.75</v>
      </c>
      <c r="V7" s="38">
        <v>5489</v>
      </c>
      <c r="W7" s="38">
        <v>2.63</v>
      </c>
      <c r="X7" s="38">
        <v>2087.0700000000002</v>
      </c>
      <c r="Y7" s="38">
        <v>22.28</v>
      </c>
      <c r="Z7" s="38">
        <v>21.78</v>
      </c>
      <c r="AA7" s="38">
        <v>21.84</v>
      </c>
      <c r="AB7" s="38">
        <v>21.92</v>
      </c>
      <c r="AC7" s="38">
        <v>22.6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306.61</v>
      </c>
      <c r="BG7" s="38">
        <v>278.02</v>
      </c>
      <c r="BH7" s="38">
        <v>239.5</v>
      </c>
      <c r="BI7" s="38">
        <v>200.76</v>
      </c>
      <c r="BJ7" s="38">
        <v>2232.41</v>
      </c>
      <c r="BK7" s="38">
        <v>1047.6500000000001</v>
      </c>
      <c r="BL7" s="38">
        <v>1124.26</v>
      </c>
      <c r="BM7" s="38">
        <v>1048.23</v>
      </c>
      <c r="BN7" s="38">
        <v>1130.42</v>
      </c>
      <c r="BO7" s="38">
        <v>1245.0999999999999</v>
      </c>
      <c r="BP7" s="38">
        <v>705.21</v>
      </c>
      <c r="BQ7" s="38">
        <v>20.48</v>
      </c>
      <c r="BR7" s="38">
        <v>19.34</v>
      </c>
      <c r="BS7" s="38">
        <v>18.47</v>
      </c>
      <c r="BT7" s="38">
        <v>18.61</v>
      </c>
      <c r="BU7" s="38">
        <v>14.21</v>
      </c>
      <c r="BV7" s="38">
        <v>74.040000000000006</v>
      </c>
      <c r="BW7" s="38">
        <v>80.58</v>
      </c>
      <c r="BX7" s="38">
        <v>78.92</v>
      </c>
      <c r="BY7" s="38">
        <v>74.17</v>
      </c>
      <c r="BZ7" s="38">
        <v>79.77</v>
      </c>
      <c r="CA7" s="38">
        <v>98.96</v>
      </c>
      <c r="CB7" s="38">
        <v>998.83</v>
      </c>
      <c r="CC7" s="38">
        <v>1052.95</v>
      </c>
      <c r="CD7" s="38">
        <v>1101.07</v>
      </c>
      <c r="CE7" s="38">
        <v>1104.1199999999999</v>
      </c>
      <c r="CF7" s="38">
        <v>1126.1099999999999</v>
      </c>
      <c r="CG7" s="38">
        <v>235.61</v>
      </c>
      <c r="CH7" s="38">
        <v>216.21</v>
      </c>
      <c r="CI7" s="38">
        <v>220.31</v>
      </c>
      <c r="CJ7" s="38">
        <v>230.95</v>
      </c>
      <c r="CK7" s="38">
        <v>214.56</v>
      </c>
      <c r="CL7" s="38">
        <v>134.52000000000001</v>
      </c>
      <c r="CM7" s="38">
        <v>34.64</v>
      </c>
      <c r="CN7" s="38">
        <v>33.9</v>
      </c>
      <c r="CO7" s="38">
        <v>34.75</v>
      </c>
      <c r="CP7" s="38">
        <v>36.24</v>
      </c>
      <c r="CQ7" s="38">
        <v>34.92</v>
      </c>
      <c r="CR7" s="38">
        <v>49.25</v>
      </c>
      <c r="CS7" s="38">
        <v>50.24</v>
      </c>
      <c r="CT7" s="38">
        <v>49.68</v>
      </c>
      <c r="CU7" s="38">
        <v>49.27</v>
      </c>
      <c r="CV7" s="38">
        <v>49.47</v>
      </c>
      <c r="CW7" s="38">
        <v>59.57</v>
      </c>
      <c r="CX7" s="38">
        <v>65.77</v>
      </c>
      <c r="CY7" s="38">
        <v>65.05</v>
      </c>
      <c r="CZ7" s="38">
        <v>66.209999999999994</v>
      </c>
      <c r="DA7" s="38">
        <v>68.11</v>
      </c>
      <c r="DB7" s="38">
        <v>69.23</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浜野 隆太</cp:lastModifiedBy>
  <cp:lastPrinted>2022-01-25T07:01:51Z</cp:lastPrinted>
  <dcterms:created xsi:type="dcterms:W3CDTF">2021-12-03T07:42:56Z</dcterms:created>
  <dcterms:modified xsi:type="dcterms:W3CDTF">2022-01-25T07:03:34Z</dcterms:modified>
  <cp:category/>
</cp:coreProperties>
</file>