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ni668fsp\redirectData$\0651\Desktop\"/>
    </mc:Choice>
  </mc:AlternateContent>
  <workbookProtection workbookAlgorithmName="SHA-512" workbookHashValue="n1ReI3pQrvFh/Uzx0poz7JnjnkVcx5Ai22N6IIHjGgMOI4AW9tZzKjipILOz3aaWAWa+8u4rb69v6ZESylXByQ==" workbookSaltValue="SI0NgtMdSL7lqK88jMJglg==" workbookSpinCount="100000" lockStructure="1"/>
  <bookViews>
    <workbookView xWindow="0" yWindow="0" windowWidth="16170" windowHeight="811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AD10" i="4" s="1"/>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AT10" i="4"/>
  <c r="AL10" i="4"/>
  <c r="P10" i="4"/>
  <c r="I10" i="4"/>
  <c r="B10" i="4"/>
  <c r="AT8" i="4"/>
  <c r="AL8" i="4"/>
  <c r="P8" i="4"/>
  <c r="I8" i="4"/>
  <c r="C10" i="5" l="1"/>
  <c r="D10" i="5"/>
  <c r="E10" i="5"/>
  <c r="B10" i="5"/>
</calcChain>
</file>

<file path=xl/sharedStrings.xml><?xml version="1.0" encoding="utf-8"?>
<sst xmlns="http://schemas.openxmlformats.org/spreadsheetml/2006/main" count="228" uniqueCount="114">
  <si>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</si>
  <si>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</si>
  <si>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</si>
  <si>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</si>
  <si>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</si>
  <si>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</si>
  <si>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</si>
  <si>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</si>
  <si>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</si>
  <si>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</si>
  <si>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</si>
  <si>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</si>
  <si>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</si>
  <si>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</si>
  <si>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</si>
  <si>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</si>
  <si>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</si>
  <si>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</si>
  <si>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</si>
  <si>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</si>
  <si>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</si>
  <si>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</si>
  <si>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</si>
  <si>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</si>
  <si>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</si>
  <si>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</si>
  <si>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</si>
  <si>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</si>
  <si>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</si>
  <si>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</si>
  <si>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</si>
  <si>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</si>
  <si>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</si>
  <si>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</si>
  <si>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</si>
  <si>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</si>
  <si>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</si>
  <si>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</si>
  <si>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</si>
  <si>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</si>
  <si>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</si>
  <si>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</si>
  <si>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</si>
  <si>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</si>
  <si>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</si>
  <si>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</si>
  <si>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</si>
  <si>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</si>
  <si>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</si>
  <si>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</si>
  <si>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</si>
  <si>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</si>
  <si>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</si>
  <si>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</si>
  <si>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</si>
  <si>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</si>
  <si>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</si>
  <si>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</si>
  <si>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</si>
  <si>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</si>
  <si>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</si>
  <si>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</si>
  <si>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</si>
  <si>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</si>
  <si>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</si>
  <si>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</si>
  <si>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</si>
  <si>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</si>
  <si>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</si>
  <si>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</si>
  <si>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</si>
  <si>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</si>
  <si>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</si>
  <si>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</si>
  <si>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</si>
  <si>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</si>
  <si>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</si>
  <si>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</si>
  <si>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</si>
  <si>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</si>
  <si>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</si>
  <si>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</si>
  <si>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</si>
  <si>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</si>
  <si>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</si>
  <si>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</si>
  <si>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</si>
  <si>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</si>
  <si>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</si>
  <si>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</si>
  <si>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</si>
  <si>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</si>
  <si>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</si>
  <si>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</si>
  <si>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</si>
  <si>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</si>
  <si>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</si>
  <si>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</si>
  <si>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白糠町</t>
  </si>
  <si>
    <t>法非適用</t>
  </si>
  <si>
    <t>下水道事業</t>
  </si>
  <si>
    <t>公共下水道</t>
  </si>
  <si>
    <t>Cd2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</si>
  <si>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</si>
  <si>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</si>
  <si>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</si>
  <si>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</si>
  <si>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</si>
  <si>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</si>
  <si>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</si>
  <si>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</si>
  <si>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収益的収支比率は、前年度より上昇したが単年度収支は依然赤字状態です。
　企業債残高対事業規模比率は、類似団体・全国平均と比較しても低い割合となっており、一般会計に頼った経営状況です。
　前年と比較すると経費回収率は減少し、汚水処理原価は増加傾向にあります。
水洗化率は前年度より増加しましたが類似団体と比較すると依然低いままです。また、接続率が低いため使用料で回収すべき経費は使用料以外の収入で賄っている状態が続いています。
　令和２年度に企業債の償還ピークが到来する状況です。
　</t>
    <rPh sb="1" eb="4">
      <t>シュウエキテキ</t>
    </rPh>
    <rPh sb="4" eb="6">
      <t>シュウシ</t>
    </rPh>
    <rPh sb="6" eb="8">
      <t>ヒリツ</t>
    </rPh>
    <rPh sb="10" eb="12">
      <t>ゼンネン</t>
    </rPh>
    <rPh sb="12" eb="13">
      <t>ド</t>
    </rPh>
    <rPh sb="15" eb="17">
      <t>ジョウショウ</t>
    </rPh>
    <rPh sb="20" eb="23">
      <t>タンネンド</t>
    </rPh>
    <rPh sb="23" eb="25">
      <t>シュウシ</t>
    </rPh>
    <rPh sb="26" eb="28">
      <t>イゼン</t>
    </rPh>
    <rPh sb="28" eb="30">
      <t>アカジ</t>
    </rPh>
    <rPh sb="30" eb="32">
      <t>ジョウタイ</t>
    </rPh>
    <rPh sb="37" eb="39">
      <t>キギョウ</t>
    </rPh>
    <rPh sb="39" eb="40">
      <t>サイ</t>
    </rPh>
    <rPh sb="40" eb="42">
      <t>ザンダカ</t>
    </rPh>
    <rPh sb="42" eb="43">
      <t>タイ</t>
    </rPh>
    <rPh sb="43" eb="45">
      <t>ジギョウ</t>
    </rPh>
    <rPh sb="45" eb="47">
      <t>キボ</t>
    </rPh>
    <rPh sb="47" eb="49">
      <t>ヒリツ</t>
    </rPh>
    <rPh sb="51" eb="53">
      <t>ルイジ</t>
    </rPh>
    <rPh sb="53" eb="55">
      <t>ダンタイ</t>
    </rPh>
    <rPh sb="56" eb="58">
      <t>ゼンコク</t>
    </rPh>
    <rPh sb="58" eb="60">
      <t>ヘイキン</t>
    </rPh>
    <rPh sb="61" eb="63">
      <t>ヒカク</t>
    </rPh>
    <rPh sb="66" eb="67">
      <t>ヒク</t>
    </rPh>
    <rPh sb="68" eb="70">
      <t>ワリアイ</t>
    </rPh>
    <rPh sb="77" eb="79">
      <t>イッパン</t>
    </rPh>
    <rPh sb="79" eb="81">
      <t>カイケイ</t>
    </rPh>
    <rPh sb="82" eb="83">
      <t>タヨ</t>
    </rPh>
    <rPh sb="85" eb="87">
      <t>ケイエイ</t>
    </rPh>
    <rPh sb="87" eb="89">
      <t>ジョウキョウ</t>
    </rPh>
    <rPh sb="94" eb="96">
      <t>ゼンネン</t>
    </rPh>
    <rPh sb="97" eb="99">
      <t>ヒカク</t>
    </rPh>
    <rPh sb="102" eb="104">
      <t>ケイヒ</t>
    </rPh>
    <rPh sb="104" eb="106">
      <t>カイシュウ</t>
    </rPh>
    <rPh sb="106" eb="107">
      <t>リツ</t>
    </rPh>
    <rPh sb="108" eb="110">
      <t>ゲンショウ</t>
    </rPh>
    <rPh sb="112" eb="114">
      <t>オスイ</t>
    </rPh>
    <rPh sb="114" eb="116">
      <t>ショリ</t>
    </rPh>
    <rPh sb="116" eb="118">
      <t>ゲンカ</t>
    </rPh>
    <rPh sb="119" eb="121">
      <t>ゾウカ</t>
    </rPh>
    <rPh sb="121" eb="123">
      <t>ケイコウ</t>
    </rPh>
    <rPh sb="130" eb="133">
      <t>スイセンカ</t>
    </rPh>
    <rPh sb="133" eb="134">
      <t>リツ</t>
    </rPh>
    <rPh sb="135" eb="138">
      <t>ゼンネンド</t>
    </rPh>
    <rPh sb="140" eb="142">
      <t>ゾウカ</t>
    </rPh>
    <rPh sb="147" eb="149">
      <t>ルイジ</t>
    </rPh>
    <rPh sb="149" eb="151">
      <t>ダンタイ</t>
    </rPh>
    <rPh sb="152" eb="154">
      <t>ヒカク</t>
    </rPh>
    <rPh sb="157" eb="159">
      <t>イゼン</t>
    </rPh>
    <rPh sb="159" eb="160">
      <t>ヒク</t>
    </rPh>
    <rPh sb="169" eb="171">
      <t>セツゾク</t>
    </rPh>
    <rPh sb="171" eb="172">
      <t>リツ</t>
    </rPh>
    <rPh sb="173" eb="174">
      <t>ヒク</t>
    </rPh>
    <rPh sb="177" eb="180">
      <t>シヨウリョウ</t>
    </rPh>
    <rPh sb="181" eb="183">
      <t>カイシュウ</t>
    </rPh>
    <rPh sb="186" eb="188">
      <t>ケイヒ</t>
    </rPh>
    <rPh sb="189" eb="192">
      <t>シヨウリョウ</t>
    </rPh>
    <rPh sb="192" eb="194">
      <t>イガイ</t>
    </rPh>
    <rPh sb="195" eb="197">
      <t>シュウニュウ</t>
    </rPh>
    <rPh sb="198" eb="199">
      <t>マカナ</t>
    </rPh>
    <rPh sb="203" eb="205">
      <t>ジョウタイ</t>
    </rPh>
    <rPh sb="206" eb="207">
      <t>ツヅ</t>
    </rPh>
    <rPh sb="215" eb="217">
      <t>レイワ</t>
    </rPh>
    <rPh sb="218" eb="220">
      <t>ネンド</t>
    </rPh>
    <rPh sb="221" eb="223">
      <t>キギョウ</t>
    </rPh>
    <rPh sb="223" eb="224">
      <t>サイ</t>
    </rPh>
    <rPh sb="225" eb="227">
      <t>ショウカン</t>
    </rPh>
    <rPh sb="231" eb="233">
      <t>トウライ</t>
    </rPh>
    <rPh sb="235" eb="237">
      <t>ジョウキョウ</t>
    </rPh>
    <phoneticPr fontId="4"/>
  </si>
  <si>
    <t>　管渠については、平成７年度以降に建設が開始され、２３年が経過しますが、現在のところ改築の必要性は低いと思われます。
　なお、処理場等機械設備の更新については、整備計画に基づき令和２年度より随時取り進められる予定です。</t>
    <rPh sb="1" eb="3">
      <t>カンキョ</t>
    </rPh>
    <rPh sb="9" eb="11">
      <t>ヘイセイ</t>
    </rPh>
    <rPh sb="12" eb="14">
      <t>ネンド</t>
    </rPh>
    <rPh sb="14" eb="16">
      <t>イコウ</t>
    </rPh>
    <rPh sb="17" eb="19">
      <t>ケンセツ</t>
    </rPh>
    <rPh sb="20" eb="22">
      <t>カイシ</t>
    </rPh>
    <rPh sb="27" eb="28">
      <t>ネン</t>
    </rPh>
    <rPh sb="29" eb="31">
      <t>ケイカ</t>
    </rPh>
    <rPh sb="36" eb="38">
      <t>ゲンザイ</t>
    </rPh>
    <rPh sb="42" eb="44">
      <t>カイチク</t>
    </rPh>
    <rPh sb="45" eb="48">
      <t>ヒツヨウセイ</t>
    </rPh>
    <rPh sb="49" eb="50">
      <t>ヒク</t>
    </rPh>
    <rPh sb="52" eb="53">
      <t>オモ</t>
    </rPh>
    <rPh sb="63" eb="66">
      <t>ショリジョウ</t>
    </rPh>
    <rPh sb="66" eb="67">
      <t>トウ</t>
    </rPh>
    <rPh sb="67" eb="69">
      <t>キカイ</t>
    </rPh>
    <rPh sb="69" eb="71">
      <t>セツビ</t>
    </rPh>
    <rPh sb="72" eb="74">
      <t>コウシン</t>
    </rPh>
    <rPh sb="80" eb="82">
      <t>セイビ</t>
    </rPh>
    <rPh sb="82" eb="84">
      <t>ケイカク</t>
    </rPh>
    <rPh sb="85" eb="86">
      <t>モト</t>
    </rPh>
    <rPh sb="88" eb="90">
      <t>レイワ</t>
    </rPh>
    <rPh sb="91" eb="93">
      <t>ネンド</t>
    </rPh>
    <rPh sb="95" eb="97">
      <t>ズイジ</t>
    </rPh>
    <rPh sb="97" eb="98">
      <t>ト</t>
    </rPh>
    <rPh sb="99" eb="100">
      <t>スス</t>
    </rPh>
    <rPh sb="104" eb="106">
      <t>ヨテイ</t>
    </rPh>
    <phoneticPr fontId="4"/>
  </si>
  <si>
    <t>　一般会計からの繰入金に頼った経営をしている状況ですが、平成２８年度に策定した経営戦略を基軸に、今後の経営について検討してまいります。</t>
    <rPh sb="1" eb="3">
      <t>イッパン</t>
    </rPh>
    <rPh sb="3" eb="5">
      <t>カイケイ</t>
    </rPh>
    <rPh sb="8" eb="10">
      <t>クリイレ</t>
    </rPh>
    <rPh sb="10" eb="11">
      <t>キン</t>
    </rPh>
    <rPh sb="12" eb="13">
      <t>タヨ</t>
    </rPh>
    <rPh sb="15" eb="17">
      <t>ケイエイ</t>
    </rPh>
    <rPh sb="22" eb="24">
      <t>ジョウキョウ</t>
    </rPh>
    <rPh sb="28" eb="30">
      <t>ヘイセイ</t>
    </rPh>
    <rPh sb="32" eb="34">
      <t>ネンド</t>
    </rPh>
    <rPh sb="35" eb="37">
      <t>サクテイ</t>
    </rPh>
    <rPh sb="39" eb="41">
      <t>ケイエイ</t>
    </rPh>
    <rPh sb="41" eb="43">
      <t>センリャク</t>
    </rPh>
    <rPh sb="44" eb="46">
      <t>キジク</t>
    </rPh>
    <rPh sb="48" eb="50">
      <t>コンゴ</t>
    </rPh>
    <rPh sb="51" eb="53">
      <t>ケイエイ</t>
    </rPh>
    <rPh sb="57" eb="59">
      <t>ケントウ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</si>
</sst>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3"/>
          <c:y val="0.1580694566902848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781-43EF-AE22-720B1D80D931}"/>
            </c:ext>
          </c:extLst>
        </c:ser>
        <c:dLbls>
          <c:showLegendKey val="0"/>
          <c:showVal val="0"/>
          <c:showCatName val="0"/>
          <c:showSerName val="0"/>
          <c:showPercent val="0"/>
          <c:showBubbleSize val="0"/>
        </c:dLbls>
        <c:gapWidth val="150"/>
        <c:axId val="65376640"/>
        <c:axId val="65378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0.17</c:v>
                </c:pt>
                <c:pt idx="1">
                  <c:v>0.15</c:v>
                </c:pt>
                <c:pt idx="2">
                  <c:v>0.1</c:v>
                </c:pt>
                <c:pt idx="3">
                  <c:v>0.13</c:v>
                </c:pt>
                <c:pt idx="4">
                  <c:v>0.12</c:v>
                </c:pt>
              </c:numCache>
            </c:numRef>
          </c:val>
          <c:smooth val="0"/>
          <c:extLst>
            <c:ext xmlns:c16="http://schemas.microsoft.com/office/drawing/2014/chart" uri="{C3380CC4-5D6E-409C-BE32-E72D297353CC}">
              <c16:uniqueId val="{00000001-C781-43EF-AE22-720B1D80D931}"/>
            </c:ext>
          </c:extLst>
        </c:ser>
        <c:dLbls>
          <c:showLegendKey val="0"/>
          <c:showVal val="0"/>
          <c:showCatName val="0"/>
          <c:showSerName val="0"/>
          <c:showPercent val="0"/>
          <c:showBubbleSize val="0"/>
        </c:dLbls>
        <c:marker val="1"/>
        <c:smooth val="0"/>
        <c:axId val="65376640"/>
        <c:axId val="65378560"/>
      </c:lineChart>
      <c:dateAx>
        <c:axId val="65376640"/>
        <c:scaling>
          <c:orientation val="minMax"/>
        </c:scaling>
        <c:delete val="1"/>
        <c:axPos val="b"/>
        <c:numFmt formatCode="ge" sourceLinked="1"/>
        <c:majorTickMark val="none"/>
        <c:minorTickMark val="none"/>
        <c:tickLblPos val="none"/>
        <c:crossAx val="65378560"/>
        <c:crosses val="autoZero"/>
        <c:auto val="1"/>
        <c:lblOffset val="100"/>
        <c:baseTimeUnit val="years"/>
      </c:dateAx>
      <c:valAx>
        <c:axId val="65378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5376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88" l="0.70000000000000062" r="0.70000000000000062" t="0.75000000000001188"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41.89</c:v>
                </c:pt>
                <c:pt idx="1">
                  <c:v>32.61</c:v>
                </c:pt>
                <c:pt idx="2">
                  <c:v>34.64</c:v>
                </c:pt>
                <c:pt idx="3">
                  <c:v>33.9</c:v>
                </c:pt>
                <c:pt idx="4">
                  <c:v>34.75</c:v>
                </c:pt>
              </c:numCache>
            </c:numRef>
          </c:val>
          <c:extLst>
            <c:ext xmlns:c16="http://schemas.microsoft.com/office/drawing/2014/chart" uri="{C3380CC4-5D6E-409C-BE32-E72D297353CC}">
              <c16:uniqueId val="{00000000-7BA1-4C75-BB09-966947881590}"/>
            </c:ext>
          </c:extLst>
        </c:ser>
        <c:dLbls>
          <c:showLegendKey val="0"/>
          <c:showVal val="0"/>
          <c:showCatName val="0"/>
          <c:showSerName val="0"/>
          <c:showPercent val="0"/>
          <c:showBubbleSize val="0"/>
        </c:dLbls>
        <c:gapWidth val="150"/>
        <c:axId val="73840128"/>
        <c:axId val="73842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43.53</c:v>
                </c:pt>
                <c:pt idx="1">
                  <c:v>49.39</c:v>
                </c:pt>
                <c:pt idx="2">
                  <c:v>49.25</c:v>
                </c:pt>
                <c:pt idx="3">
                  <c:v>50.24</c:v>
                </c:pt>
                <c:pt idx="4">
                  <c:v>49.68</c:v>
                </c:pt>
              </c:numCache>
            </c:numRef>
          </c:val>
          <c:smooth val="0"/>
          <c:extLst>
            <c:ext xmlns:c16="http://schemas.microsoft.com/office/drawing/2014/chart" uri="{C3380CC4-5D6E-409C-BE32-E72D297353CC}">
              <c16:uniqueId val="{00000001-7BA1-4C75-BB09-966947881590}"/>
            </c:ext>
          </c:extLst>
        </c:ser>
        <c:dLbls>
          <c:showLegendKey val="0"/>
          <c:showVal val="0"/>
          <c:showCatName val="0"/>
          <c:showSerName val="0"/>
          <c:showPercent val="0"/>
          <c:showBubbleSize val="0"/>
        </c:dLbls>
        <c:marker val="1"/>
        <c:smooth val="0"/>
        <c:axId val="73840128"/>
        <c:axId val="73842048"/>
      </c:lineChart>
      <c:dateAx>
        <c:axId val="73840128"/>
        <c:scaling>
          <c:orientation val="minMax"/>
        </c:scaling>
        <c:delete val="1"/>
        <c:axPos val="b"/>
        <c:numFmt formatCode="ge" sourceLinked="1"/>
        <c:majorTickMark val="none"/>
        <c:minorTickMark val="none"/>
        <c:tickLblPos val="none"/>
        <c:crossAx val="73842048"/>
        <c:crosses val="autoZero"/>
        <c:auto val="1"/>
        <c:lblOffset val="100"/>
        <c:baseTimeUnit val="years"/>
      </c:dateAx>
      <c:valAx>
        <c:axId val="73842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840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55" l="0.70000000000000062" r="0.70000000000000062" t="0.75000000000001155"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61.09</c:v>
                </c:pt>
                <c:pt idx="1">
                  <c:v>62.09</c:v>
                </c:pt>
                <c:pt idx="2">
                  <c:v>65.77</c:v>
                </c:pt>
                <c:pt idx="3">
                  <c:v>65.05</c:v>
                </c:pt>
                <c:pt idx="4">
                  <c:v>66.209999999999994</c:v>
                </c:pt>
              </c:numCache>
            </c:numRef>
          </c:val>
          <c:extLst>
            <c:ext xmlns:c16="http://schemas.microsoft.com/office/drawing/2014/chart" uri="{C3380CC4-5D6E-409C-BE32-E72D297353CC}">
              <c16:uniqueId val="{00000000-DB8F-4FB5-B8F8-A961970AA98B}"/>
            </c:ext>
          </c:extLst>
        </c:ser>
        <c:dLbls>
          <c:showLegendKey val="0"/>
          <c:showVal val="0"/>
          <c:showCatName val="0"/>
          <c:showSerName val="0"/>
          <c:showPercent val="0"/>
          <c:showBubbleSize val="0"/>
        </c:dLbls>
        <c:gapWidth val="150"/>
        <c:axId val="73876992"/>
        <c:axId val="73878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64.14</c:v>
                </c:pt>
                <c:pt idx="1">
                  <c:v>83.96</c:v>
                </c:pt>
                <c:pt idx="2">
                  <c:v>84.12</c:v>
                </c:pt>
                <c:pt idx="3">
                  <c:v>84.17</c:v>
                </c:pt>
                <c:pt idx="4">
                  <c:v>83.35</c:v>
                </c:pt>
              </c:numCache>
            </c:numRef>
          </c:val>
          <c:smooth val="0"/>
          <c:extLst>
            <c:ext xmlns:c16="http://schemas.microsoft.com/office/drawing/2014/chart" uri="{C3380CC4-5D6E-409C-BE32-E72D297353CC}">
              <c16:uniqueId val="{00000001-DB8F-4FB5-B8F8-A961970AA98B}"/>
            </c:ext>
          </c:extLst>
        </c:ser>
        <c:dLbls>
          <c:showLegendKey val="0"/>
          <c:showVal val="0"/>
          <c:showCatName val="0"/>
          <c:showSerName val="0"/>
          <c:showPercent val="0"/>
          <c:showBubbleSize val="0"/>
        </c:dLbls>
        <c:marker val="1"/>
        <c:smooth val="0"/>
        <c:axId val="73876992"/>
        <c:axId val="73878912"/>
      </c:lineChart>
      <c:dateAx>
        <c:axId val="73876992"/>
        <c:scaling>
          <c:orientation val="minMax"/>
        </c:scaling>
        <c:delete val="1"/>
        <c:axPos val="b"/>
        <c:numFmt formatCode="ge" sourceLinked="1"/>
        <c:majorTickMark val="none"/>
        <c:minorTickMark val="none"/>
        <c:tickLblPos val="none"/>
        <c:crossAx val="73878912"/>
        <c:crosses val="autoZero"/>
        <c:auto val="1"/>
        <c:lblOffset val="100"/>
        <c:baseTimeUnit val="years"/>
      </c:dateAx>
      <c:valAx>
        <c:axId val="73878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876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55" l="0.70000000000000062" r="0.70000000000000062" t="0.75000000000001155"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637016888488785"/>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24.93</c:v>
                </c:pt>
                <c:pt idx="1">
                  <c:v>23.64</c:v>
                </c:pt>
                <c:pt idx="2">
                  <c:v>22.28</c:v>
                </c:pt>
                <c:pt idx="3">
                  <c:v>21.78</c:v>
                </c:pt>
                <c:pt idx="4">
                  <c:v>21.84</c:v>
                </c:pt>
              </c:numCache>
            </c:numRef>
          </c:val>
          <c:extLst>
            <c:ext xmlns:c16="http://schemas.microsoft.com/office/drawing/2014/chart" uri="{C3380CC4-5D6E-409C-BE32-E72D297353CC}">
              <c16:uniqueId val="{00000000-371A-4D07-B89E-8336319A31C1}"/>
            </c:ext>
          </c:extLst>
        </c:ser>
        <c:dLbls>
          <c:showLegendKey val="0"/>
          <c:showVal val="0"/>
          <c:showCatName val="0"/>
          <c:showSerName val="0"/>
          <c:showPercent val="0"/>
          <c:showBubbleSize val="0"/>
        </c:dLbls>
        <c:gapWidth val="150"/>
        <c:axId val="71995776"/>
        <c:axId val="71997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71A-4D07-B89E-8336319A31C1}"/>
            </c:ext>
          </c:extLst>
        </c:ser>
        <c:dLbls>
          <c:showLegendKey val="0"/>
          <c:showVal val="0"/>
          <c:showCatName val="0"/>
          <c:showSerName val="0"/>
          <c:showPercent val="0"/>
          <c:showBubbleSize val="0"/>
        </c:dLbls>
        <c:marker val="1"/>
        <c:smooth val="0"/>
        <c:axId val="71995776"/>
        <c:axId val="71997696"/>
      </c:lineChart>
      <c:dateAx>
        <c:axId val="71995776"/>
        <c:scaling>
          <c:orientation val="minMax"/>
        </c:scaling>
        <c:delete val="1"/>
        <c:axPos val="b"/>
        <c:numFmt formatCode="ge" sourceLinked="1"/>
        <c:majorTickMark val="none"/>
        <c:minorTickMark val="none"/>
        <c:tickLblPos val="none"/>
        <c:crossAx val="71997696"/>
        <c:crosses val="autoZero"/>
        <c:auto val="1"/>
        <c:lblOffset val="100"/>
        <c:baseTimeUnit val="years"/>
      </c:dateAx>
      <c:valAx>
        <c:axId val="71997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1995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9F3-4593-AEA6-2094FB5A0D0E}"/>
            </c:ext>
          </c:extLst>
        </c:ser>
        <c:dLbls>
          <c:showLegendKey val="0"/>
          <c:showVal val="0"/>
          <c:showCatName val="0"/>
          <c:showSerName val="0"/>
          <c:showPercent val="0"/>
          <c:showBubbleSize val="0"/>
        </c:dLbls>
        <c:gapWidth val="150"/>
        <c:axId val="73277824"/>
        <c:axId val="73279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9F3-4593-AEA6-2094FB5A0D0E}"/>
            </c:ext>
          </c:extLst>
        </c:ser>
        <c:dLbls>
          <c:showLegendKey val="0"/>
          <c:showVal val="0"/>
          <c:showCatName val="0"/>
          <c:showSerName val="0"/>
          <c:showPercent val="0"/>
          <c:showBubbleSize val="0"/>
        </c:dLbls>
        <c:marker val="1"/>
        <c:smooth val="0"/>
        <c:axId val="73277824"/>
        <c:axId val="73279744"/>
      </c:lineChart>
      <c:dateAx>
        <c:axId val="73277824"/>
        <c:scaling>
          <c:orientation val="minMax"/>
        </c:scaling>
        <c:delete val="1"/>
        <c:axPos val="b"/>
        <c:numFmt formatCode="ge" sourceLinked="1"/>
        <c:majorTickMark val="none"/>
        <c:minorTickMark val="none"/>
        <c:tickLblPos val="none"/>
        <c:crossAx val="73279744"/>
        <c:crosses val="autoZero"/>
        <c:auto val="1"/>
        <c:lblOffset val="100"/>
        <c:baseTimeUnit val="years"/>
      </c:dateAx>
      <c:valAx>
        <c:axId val="73279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77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55" l="0.70000000000000062" r="0.70000000000000062" t="0.75000000000001155"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1"/>
          <c:y val="0.1580694566902847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FB5-4E50-A7D7-0341A6C1D5ED}"/>
            </c:ext>
          </c:extLst>
        </c:ser>
        <c:dLbls>
          <c:showLegendKey val="0"/>
          <c:showVal val="0"/>
          <c:showCatName val="0"/>
          <c:showSerName val="0"/>
          <c:showPercent val="0"/>
          <c:showBubbleSize val="0"/>
        </c:dLbls>
        <c:gapWidth val="150"/>
        <c:axId val="73208192"/>
        <c:axId val="73210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FB5-4E50-A7D7-0341A6C1D5ED}"/>
            </c:ext>
          </c:extLst>
        </c:ser>
        <c:dLbls>
          <c:showLegendKey val="0"/>
          <c:showVal val="0"/>
          <c:showCatName val="0"/>
          <c:showSerName val="0"/>
          <c:showPercent val="0"/>
          <c:showBubbleSize val="0"/>
        </c:dLbls>
        <c:marker val="1"/>
        <c:smooth val="0"/>
        <c:axId val="73208192"/>
        <c:axId val="73210112"/>
      </c:lineChart>
      <c:dateAx>
        <c:axId val="73208192"/>
        <c:scaling>
          <c:orientation val="minMax"/>
        </c:scaling>
        <c:delete val="1"/>
        <c:axPos val="b"/>
        <c:numFmt formatCode="ge" sourceLinked="1"/>
        <c:majorTickMark val="none"/>
        <c:minorTickMark val="none"/>
        <c:tickLblPos val="none"/>
        <c:crossAx val="73210112"/>
        <c:crosses val="autoZero"/>
        <c:auto val="1"/>
        <c:lblOffset val="100"/>
        <c:baseTimeUnit val="years"/>
      </c:dateAx>
      <c:valAx>
        <c:axId val="73210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08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77" l="0.70000000000000062" r="0.70000000000000062" t="0.75000000000001177"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F3C-4345-9068-D166A8FCFD01}"/>
            </c:ext>
          </c:extLst>
        </c:ser>
        <c:dLbls>
          <c:showLegendKey val="0"/>
          <c:showVal val="0"/>
          <c:showCatName val="0"/>
          <c:showSerName val="0"/>
          <c:showPercent val="0"/>
          <c:showBubbleSize val="0"/>
        </c:dLbls>
        <c:gapWidth val="150"/>
        <c:axId val="73353088"/>
        <c:axId val="73363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F3C-4345-9068-D166A8FCFD01}"/>
            </c:ext>
          </c:extLst>
        </c:ser>
        <c:dLbls>
          <c:showLegendKey val="0"/>
          <c:showVal val="0"/>
          <c:showCatName val="0"/>
          <c:showSerName val="0"/>
          <c:showPercent val="0"/>
          <c:showBubbleSize val="0"/>
        </c:dLbls>
        <c:marker val="1"/>
        <c:smooth val="0"/>
        <c:axId val="73353088"/>
        <c:axId val="73363456"/>
      </c:lineChart>
      <c:dateAx>
        <c:axId val="73353088"/>
        <c:scaling>
          <c:orientation val="minMax"/>
        </c:scaling>
        <c:delete val="1"/>
        <c:axPos val="b"/>
        <c:numFmt formatCode="ge" sourceLinked="1"/>
        <c:majorTickMark val="none"/>
        <c:minorTickMark val="none"/>
        <c:tickLblPos val="none"/>
        <c:crossAx val="73363456"/>
        <c:crosses val="autoZero"/>
        <c:auto val="1"/>
        <c:lblOffset val="100"/>
        <c:baseTimeUnit val="years"/>
      </c:dateAx>
      <c:valAx>
        <c:axId val="73363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55" l="0.70000000000000062" r="0.70000000000000062" t="0.75000000000001155"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55A-4797-B428-9895F0BACF08}"/>
            </c:ext>
          </c:extLst>
        </c:ser>
        <c:dLbls>
          <c:showLegendKey val="0"/>
          <c:showVal val="0"/>
          <c:showCatName val="0"/>
          <c:showSerName val="0"/>
          <c:showPercent val="0"/>
          <c:showBubbleSize val="0"/>
        </c:dLbls>
        <c:gapWidth val="150"/>
        <c:axId val="73402240"/>
        <c:axId val="73404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55A-4797-B428-9895F0BACF08}"/>
            </c:ext>
          </c:extLst>
        </c:ser>
        <c:dLbls>
          <c:showLegendKey val="0"/>
          <c:showVal val="0"/>
          <c:showCatName val="0"/>
          <c:showSerName val="0"/>
          <c:showPercent val="0"/>
          <c:showBubbleSize val="0"/>
        </c:dLbls>
        <c:marker val="1"/>
        <c:smooth val="0"/>
        <c:axId val="73402240"/>
        <c:axId val="73404416"/>
      </c:lineChart>
      <c:dateAx>
        <c:axId val="73402240"/>
        <c:scaling>
          <c:orientation val="minMax"/>
        </c:scaling>
        <c:delete val="1"/>
        <c:axPos val="b"/>
        <c:numFmt formatCode="ge" sourceLinked="1"/>
        <c:majorTickMark val="none"/>
        <c:minorTickMark val="none"/>
        <c:tickLblPos val="none"/>
        <c:crossAx val="73404416"/>
        <c:crosses val="autoZero"/>
        <c:auto val="1"/>
        <c:lblOffset val="100"/>
        <c:baseTimeUnit val="years"/>
      </c:dateAx>
      <c:valAx>
        <c:axId val="73404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402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55" l="0.70000000000000062" r="0.70000000000000062" t="0.75000000000001155"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365.79</c:v>
                </c:pt>
                <c:pt idx="1">
                  <c:v>339.9</c:v>
                </c:pt>
                <c:pt idx="2">
                  <c:v>306.61</c:v>
                </c:pt>
                <c:pt idx="3">
                  <c:v>278.02</c:v>
                </c:pt>
                <c:pt idx="4">
                  <c:v>239.5</c:v>
                </c:pt>
              </c:numCache>
            </c:numRef>
          </c:val>
          <c:extLst>
            <c:ext xmlns:c16="http://schemas.microsoft.com/office/drawing/2014/chart" uri="{C3380CC4-5D6E-409C-BE32-E72D297353CC}">
              <c16:uniqueId val="{00000000-D211-41A0-8ED8-062CF178A7F0}"/>
            </c:ext>
          </c:extLst>
        </c:ser>
        <c:dLbls>
          <c:showLegendKey val="0"/>
          <c:showVal val="0"/>
          <c:showCatName val="0"/>
          <c:showSerName val="0"/>
          <c:showPercent val="0"/>
          <c:showBubbleSize val="0"/>
        </c:dLbls>
        <c:gapWidth val="150"/>
        <c:axId val="73430912"/>
        <c:axId val="73445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1696.96</c:v>
                </c:pt>
                <c:pt idx="1">
                  <c:v>1162.3599999999999</c:v>
                </c:pt>
                <c:pt idx="2">
                  <c:v>1047.6500000000001</c:v>
                </c:pt>
                <c:pt idx="3">
                  <c:v>1124.26</c:v>
                </c:pt>
                <c:pt idx="4">
                  <c:v>1048.23</c:v>
                </c:pt>
              </c:numCache>
            </c:numRef>
          </c:val>
          <c:smooth val="0"/>
          <c:extLst>
            <c:ext xmlns:c16="http://schemas.microsoft.com/office/drawing/2014/chart" uri="{C3380CC4-5D6E-409C-BE32-E72D297353CC}">
              <c16:uniqueId val="{00000001-D211-41A0-8ED8-062CF178A7F0}"/>
            </c:ext>
          </c:extLst>
        </c:ser>
        <c:dLbls>
          <c:showLegendKey val="0"/>
          <c:showVal val="0"/>
          <c:showCatName val="0"/>
          <c:showSerName val="0"/>
          <c:showPercent val="0"/>
          <c:showBubbleSize val="0"/>
        </c:dLbls>
        <c:marker val="1"/>
        <c:smooth val="0"/>
        <c:axId val="73430912"/>
        <c:axId val="73445376"/>
      </c:lineChart>
      <c:dateAx>
        <c:axId val="73430912"/>
        <c:scaling>
          <c:orientation val="minMax"/>
        </c:scaling>
        <c:delete val="1"/>
        <c:axPos val="b"/>
        <c:numFmt formatCode="ge" sourceLinked="1"/>
        <c:majorTickMark val="none"/>
        <c:minorTickMark val="none"/>
        <c:tickLblPos val="none"/>
        <c:crossAx val="73445376"/>
        <c:crosses val="autoZero"/>
        <c:auto val="1"/>
        <c:lblOffset val="100"/>
        <c:baseTimeUnit val="years"/>
      </c:dateAx>
      <c:valAx>
        <c:axId val="73445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430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55" l="0.70000000000000062" r="0.70000000000000062" t="0.75000000000001155"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22.11</c:v>
                </c:pt>
                <c:pt idx="1">
                  <c:v>21.31</c:v>
                </c:pt>
                <c:pt idx="2">
                  <c:v>20.48</c:v>
                </c:pt>
                <c:pt idx="3">
                  <c:v>19.34</c:v>
                </c:pt>
                <c:pt idx="4">
                  <c:v>18.47</c:v>
                </c:pt>
              </c:numCache>
            </c:numRef>
          </c:val>
          <c:extLst>
            <c:ext xmlns:c16="http://schemas.microsoft.com/office/drawing/2014/chart" uri="{C3380CC4-5D6E-409C-BE32-E72D297353CC}">
              <c16:uniqueId val="{00000000-2A16-440E-96FC-2941840848A4}"/>
            </c:ext>
          </c:extLst>
        </c:ser>
        <c:dLbls>
          <c:showLegendKey val="0"/>
          <c:showVal val="0"/>
          <c:showCatName val="0"/>
          <c:showSerName val="0"/>
          <c:showPercent val="0"/>
          <c:showBubbleSize val="0"/>
        </c:dLbls>
        <c:gapWidth val="150"/>
        <c:axId val="73475968"/>
        <c:axId val="73482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47.23</c:v>
                </c:pt>
                <c:pt idx="1">
                  <c:v>68.209999999999994</c:v>
                </c:pt>
                <c:pt idx="2">
                  <c:v>74.040000000000006</c:v>
                </c:pt>
                <c:pt idx="3">
                  <c:v>80.58</c:v>
                </c:pt>
                <c:pt idx="4">
                  <c:v>78.92</c:v>
                </c:pt>
              </c:numCache>
            </c:numRef>
          </c:val>
          <c:smooth val="0"/>
          <c:extLst>
            <c:ext xmlns:c16="http://schemas.microsoft.com/office/drawing/2014/chart" uri="{C3380CC4-5D6E-409C-BE32-E72D297353CC}">
              <c16:uniqueId val="{00000001-2A16-440E-96FC-2941840848A4}"/>
            </c:ext>
          </c:extLst>
        </c:ser>
        <c:dLbls>
          <c:showLegendKey val="0"/>
          <c:showVal val="0"/>
          <c:showCatName val="0"/>
          <c:showSerName val="0"/>
          <c:showPercent val="0"/>
          <c:showBubbleSize val="0"/>
        </c:dLbls>
        <c:marker val="1"/>
        <c:smooth val="0"/>
        <c:axId val="73475968"/>
        <c:axId val="73482240"/>
      </c:lineChart>
      <c:dateAx>
        <c:axId val="73475968"/>
        <c:scaling>
          <c:orientation val="minMax"/>
        </c:scaling>
        <c:delete val="1"/>
        <c:axPos val="b"/>
        <c:numFmt formatCode="ge" sourceLinked="1"/>
        <c:majorTickMark val="none"/>
        <c:minorTickMark val="none"/>
        <c:tickLblPos val="none"/>
        <c:crossAx val="73482240"/>
        <c:crosses val="autoZero"/>
        <c:auto val="1"/>
        <c:lblOffset val="100"/>
        <c:baseTimeUnit val="years"/>
      </c:dateAx>
      <c:valAx>
        <c:axId val="73482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475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55" l="0.70000000000000062" r="0.70000000000000062" t="0.75000000000001155"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931.56</c:v>
                </c:pt>
                <c:pt idx="1">
                  <c:v>974.51</c:v>
                </c:pt>
                <c:pt idx="2">
                  <c:v>998.83</c:v>
                </c:pt>
                <c:pt idx="3">
                  <c:v>1052.95</c:v>
                </c:pt>
                <c:pt idx="4">
                  <c:v>1101.07</c:v>
                </c:pt>
              </c:numCache>
            </c:numRef>
          </c:val>
          <c:extLst>
            <c:ext xmlns:c16="http://schemas.microsoft.com/office/drawing/2014/chart" uri="{C3380CC4-5D6E-409C-BE32-E72D297353CC}">
              <c16:uniqueId val="{00000000-6E7D-4847-A9C5-547601BE6C81}"/>
            </c:ext>
          </c:extLst>
        </c:ser>
        <c:dLbls>
          <c:showLegendKey val="0"/>
          <c:showVal val="0"/>
          <c:showCatName val="0"/>
          <c:showSerName val="0"/>
          <c:showPercent val="0"/>
          <c:showBubbleSize val="0"/>
        </c:dLbls>
        <c:gapWidth val="150"/>
        <c:axId val="73520640"/>
        <c:axId val="7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351.41</c:v>
                </c:pt>
                <c:pt idx="1">
                  <c:v>250.84</c:v>
                </c:pt>
                <c:pt idx="2">
                  <c:v>235.61</c:v>
                </c:pt>
                <c:pt idx="3">
                  <c:v>216.21</c:v>
                </c:pt>
                <c:pt idx="4">
                  <c:v>220.31</c:v>
                </c:pt>
              </c:numCache>
            </c:numRef>
          </c:val>
          <c:smooth val="0"/>
          <c:extLst>
            <c:ext xmlns:c16="http://schemas.microsoft.com/office/drawing/2014/chart" uri="{C3380CC4-5D6E-409C-BE32-E72D297353CC}">
              <c16:uniqueId val="{00000001-6E7D-4847-A9C5-547601BE6C81}"/>
            </c:ext>
          </c:extLst>
        </c:ser>
        <c:dLbls>
          <c:showLegendKey val="0"/>
          <c:showVal val="0"/>
          <c:showCatName val="0"/>
          <c:showSerName val="0"/>
          <c:showPercent val="0"/>
          <c:showBubbleSize val="0"/>
        </c:dLbls>
        <c:marker val="1"/>
        <c:smooth val="0"/>
        <c:axId val="73520640"/>
        <c:axId val="73522560"/>
      </c:lineChart>
      <c:dateAx>
        <c:axId val="73520640"/>
        <c:scaling>
          <c:orientation val="minMax"/>
        </c:scaling>
        <c:delete val="1"/>
        <c:axPos val="b"/>
        <c:numFmt formatCode="ge" sourceLinked="1"/>
        <c:majorTickMark val="none"/>
        <c:minorTickMark val="none"/>
        <c:tickLblPos val="none"/>
        <c:crossAx val="73522560"/>
        <c:crosses val="autoZero"/>
        <c:auto val="1"/>
        <c:lblOffset val="100"/>
        <c:baseTimeUnit val="years"/>
      </c:dateAx>
      <c:valAx>
        <c:axId val="73522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520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55" l="0.70000000000000062" r="0.70000000000000062" t="0.75000000000001155"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北海道　白糠町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Cd2</v>
      </c>
      <c r="X8" s="48"/>
      <c r="Y8" s="48"/>
      <c r="Z8" s="48"/>
      <c r="AA8" s="48"/>
      <c r="AB8" s="48"/>
      <c r="AC8" s="48"/>
      <c r="AD8" s="49" t="str">
        <f>データ!$M$6</f>
        <v>非設置</v>
      </c>
      <c r="AE8" s="49"/>
      <c r="AF8" s="49"/>
      <c r="AG8" s="49"/>
      <c r="AH8" s="49"/>
      <c r="AI8" s="49"/>
      <c r="AJ8" s="49"/>
      <c r="AK8" s="3"/>
      <c r="AL8" s="50">
        <f>データ!S6</f>
        <v>7918</v>
      </c>
      <c r="AM8" s="50"/>
      <c r="AN8" s="50"/>
      <c r="AO8" s="50"/>
      <c r="AP8" s="50"/>
      <c r="AQ8" s="50"/>
      <c r="AR8" s="50"/>
      <c r="AS8" s="50"/>
      <c r="AT8" s="45">
        <f>データ!T6</f>
        <v>773.13</v>
      </c>
      <c r="AU8" s="45"/>
      <c r="AV8" s="45"/>
      <c r="AW8" s="45"/>
      <c r="AX8" s="45"/>
      <c r="AY8" s="45"/>
      <c r="AZ8" s="45"/>
      <c r="BA8" s="45"/>
      <c r="BB8" s="45">
        <f>データ!U6</f>
        <v>10.24</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72.23</v>
      </c>
      <c r="Q10" s="45"/>
      <c r="R10" s="45"/>
      <c r="S10" s="45"/>
      <c r="T10" s="45"/>
      <c r="U10" s="45"/>
      <c r="V10" s="45"/>
      <c r="W10" s="45">
        <f>データ!Q6</f>
        <v>80.41</v>
      </c>
      <c r="X10" s="45"/>
      <c r="Y10" s="45"/>
      <c r="Z10" s="45"/>
      <c r="AA10" s="45"/>
      <c r="AB10" s="45"/>
      <c r="AC10" s="45"/>
      <c r="AD10" s="50">
        <f>データ!R6</f>
        <v>3996</v>
      </c>
      <c r="AE10" s="50"/>
      <c r="AF10" s="50"/>
      <c r="AG10" s="50"/>
      <c r="AH10" s="50"/>
      <c r="AI10" s="50"/>
      <c r="AJ10" s="50"/>
      <c r="AK10" s="2"/>
      <c r="AL10" s="50">
        <f>データ!V6</f>
        <v>5649</v>
      </c>
      <c r="AM10" s="50"/>
      <c r="AN10" s="50"/>
      <c r="AO10" s="50"/>
      <c r="AP10" s="50"/>
      <c r="AQ10" s="50"/>
      <c r="AR10" s="50"/>
      <c r="AS10" s="50"/>
      <c r="AT10" s="45">
        <f>データ!W6</f>
        <v>2.62</v>
      </c>
      <c r="AU10" s="45"/>
      <c r="AV10" s="45"/>
      <c r="AW10" s="45"/>
      <c r="AX10" s="45"/>
      <c r="AY10" s="45"/>
      <c r="AZ10" s="45"/>
      <c r="BA10" s="45"/>
      <c r="BB10" s="45">
        <f>データ!X6</f>
        <v>2156.11</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111</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112</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113</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【682.78】</v>
      </c>
      <c r="I86" s="26" t="str">
        <f>データ!CA6</f>
        <v>【100.91】</v>
      </c>
      <c r="J86" s="26" t="str">
        <f>データ!CL6</f>
        <v>【136.86】</v>
      </c>
      <c r="K86" s="26" t="str">
        <f>データ!CW6</f>
        <v>【58.98】</v>
      </c>
      <c r="L86" s="26" t="str">
        <f>データ!DH6</f>
        <v>【95.20】</v>
      </c>
      <c r="M86" s="26" t="s">
        <v>44</v>
      </c>
      <c r="N86" s="26" t="s">
        <v>44</v>
      </c>
      <c r="O86" s="26" t="str">
        <f>データ!EO6</f>
        <v>【0.23】</v>
      </c>
    </row>
  </sheetData>
  <sheetProtection algorithmName="SHA-512" hashValue="PsiKTchvpcL/azFNb0SWHIo8UgCz8+XWFr/rAL1Kexb4rgrmaOqNpecRbF7XPXVmBkXmAUwyiZSp0nk34ErLJA==" saltValue="dgmuS3Jta7otnsN+/PAh2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16683</v>
      </c>
      <c r="D6" s="33">
        <f t="shared" si="3"/>
        <v>47</v>
      </c>
      <c r="E6" s="33">
        <f t="shared" si="3"/>
        <v>17</v>
      </c>
      <c r="F6" s="33">
        <f t="shared" si="3"/>
        <v>1</v>
      </c>
      <c r="G6" s="33">
        <f t="shared" si="3"/>
        <v>0</v>
      </c>
      <c r="H6" s="33" t="str">
        <f t="shared" si="3"/>
        <v>北海道　白糠町</v>
      </c>
      <c r="I6" s="33" t="str">
        <f t="shared" si="3"/>
        <v>法非適用</v>
      </c>
      <c r="J6" s="33" t="str">
        <f t="shared" si="3"/>
        <v>下水道事業</v>
      </c>
      <c r="K6" s="33" t="str">
        <f t="shared" si="3"/>
        <v>公共下水道</v>
      </c>
      <c r="L6" s="33" t="str">
        <f t="shared" si="3"/>
        <v>Cd2</v>
      </c>
      <c r="M6" s="33" t="str">
        <f t="shared" si="3"/>
        <v>非設置</v>
      </c>
      <c r="N6" s="34" t="str">
        <f t="shared" si="3"/>
        <v>-</v>
      </c>
      <c r="O6" s="34" t="str">
        <f t="shared" si="3"/>
        <v>該当数値なし</v>
      </c>
      <c r="P6" s="34">
        <f t="shared" si="3"/>
        <v>72.23</v>
      </c>
      <c r="Q6" s="34">
        <f t="shared" si="3"/>
        <v>80.41</v>
      </c>
      <c r="R6" s="34">
        <f t="shared" si="3"/>
        <v>3996</v>
      </c>
      <c r="S6" s="34">
        <f t="shared" si="3"/>
        <v>7918</v>
      </c>
      <c r="T6" s="34">
        <f t="shared" si="3"/>
        <v>773.13</v>
      </c>
      <c r="U6" s="34">
        <f t="shared" si="3"/>
        <v>10.24</v>
      </c>
      <c r="V6" s="34">
        <f t="shared" si="3"/>
        <v>5649</v>
      </c>
      <c r="W6" s="34">
        <f t="shared" si="3"/>
        <v>2.62</v>
      </c>
      <c r="X6" s="34">
        <f t="shared" si="3"/>
        <v>2156.11</v>
      </c>
      <c r="Y6" s="35">
        <f>IF(Y7="",NA(),Y7)</f>
        <v>24.93</v>
      </c>
      <c r="Z6" s="35">
        <f t="shared" ref="Z6:AH6" si="4">IF(Z7="",NA(),Z7)</f>
        <v>23.64</v>
      </c>
      <c r="AA6" s="35">
        <f t="shared" si="4"/>
        <v>22.28</v>
      </c>
      <c r="AB6" s="35">
        <f t="shared" si="4"/>
        <v>21.78</v>
      </c>
      <c r="AC6" s="35">
        <f t="shared" si="4"/>
        <v>21.84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365.79</v>
      </c>
      <c r="BG6" s="35">
        <f t="shared" ref="BG6:BO6" si="7">IF(BG7="",NA(),BG7)</f>
        <v>339.9</v>
      </c>
      <c r="BH6" s="35">
        <f t="shared" si="7"/>
        <v>306.61</v>
      </c>
      <c r="BI6" s="35">
        <f t="shared" si="7"/>
        <v>278.02</v>
      </c>
      <c r="BJ6" s="35">
        <f t="shared" si="7"/>
        <v>239.5</v>
      </c>
      <c r="BK6" s="35">
        <f t="shared" si="7"/>
        <v>1696.96</v>
      </c>
      <c r="BL6" s="35">
        <f t="shared" si="7"/>
        <v>1162.3599999999999</v>
      </c>
      <c r="BM6" s="35">
        <f t="shared" si="7"/>
        <v>1047.6500000000001</v>
      </c>
      <c r="BN6" s="35">
        <f t="shared" si="7"/>
        <v>1124.26</v>
      </c>
      <c r="BO6" s="35">
        <f t="shared" si="7"/>
        <v>1048.23</v>
      </c>
      <c r="BP6" s="34" t="str">
        <f>IF(BP7="","",IF(BP7="-","【-】","【"&amp;SUBSTITUTE(TEXT(BP7,"#,##0.00"),"-","△")&amp;"】"))</f>
        <v>【682.78】</v>
      </c>
      <c r="BQ6" s="35">
        <f>IF(BQ7="",NA(),BQ7)</f>
        <v>22.11</v>
      </c>
      <c r="BR6" s="35">
        <f t="shared" ref="BR6:BZ6" si="8">IF(BR7="",NA(),BR7)</f>
        <v>21.31</v>
      </c>
      <c r="BS6" s="35">
        <f t="shared" si="8"/>
        <v>20.48</v>
      </c>
      <c r="BT6" s="35">
        <f t="shared" si="8"/>
        <v>19.34</v>
      </c>
      <c r="BU6" s="35">
        <f t="shared" si="8"/>
        <v>18.47</v>
      </c>
      <c r="BV6" s="35">
        <f t="shared" si="8"/>
        <v>47.23</v>
      </c>
      <c r="BW6" s="35">
        <f t="shared" si="8"/>
        <v>68.209999999999994</v>
      </c>
      <c r="BX6" s="35">
        <f t="shared" si="8"/>
        <v>74.040000000000006</v>
      </c>
      <c r="BY6" s="35">
        <f t="shared" si="8"/>
        <v>80.58</v>
      </c>
      <c r="BZ6" s="35">
        <f t="shared" si="8"/>
        <v>78.92</v>
      </c>
      <c r="CA6" s="34" t="str">
        <f>IF(CA7="","",IF(CA7="-","【-】","【"&amp;SUBSTITUTE(TEXT(CA7,"#,##0.00"),"-","△")&amp;"】"))</f>
        <v>【100.91】</v>
      </c>
      <c r="CB6" s="35">
        <f>IF(CB7="",NA(),CB7)</f>
        <v>931.56</v>
      </c>
      <c r="CC6" s="35">
        <f t="shared" ref="CC6:CK6" si="9">IF(CC7="",NA(),CC7)</f>
        <v>974.51</v>
      </c>
      <c r="CD6" s="35">
        <f t="shared" si="9"/>
        <v>998.83</v>
      </c>
      <c r="CE6" s="35">
        <f t="shared" si="9"/>
        <v>1052.95</v>
      </c>
      <c r="CF6" s="35">
        <f t="shared" si="9"/>
        <v>1101.07</v>
      </c>
      <c r="CG6" s="35">
        <f t="shared" si="9"/>
        <v>351.41</v>
      </c>
      <c r="CH6" s="35">
        <f t="shared" si="9"/>
        <v>250.84</v>
      </c>
      <c r="CI6" s="35">
        <f t="shared" si="9"/>
        <v>235.61</v>
      </c>
      <c r="CJ6" s="35">
        <f t="shared" si="9"/>
        <v>216.21</v>
      </c>
      <c r="CK6" s="35">
        <f t="shared" si="9"/>
        <v>220.31</v>
      </c>
      <c r="CL6" s="34" t="str">
        <f>IF(CL7="","",IF(CL7="-","【-】","【"&amp;SUBSTITUTE(TEXT(CL7,"#,##0.00"),"-","△")&amp;"】"))</f>
        <v>【136.86】</v>
      </c>
      <c r="CM6" s="35">
        <f>IF(CM7="",NA(),CM7)</f>
        <v>41.89</v>
      </c>
      <c r="CN6" s="35">
        <f t="shared" ref="CN6:CV6" si="10">IF(CN7="",NA(),CN7)</f>
        <v>32.61</v>
      </c>
      <c r="CO6" s="35">
        <f t="shared" si="10"/>
        <v>34.64</v>
      </c>
      <c r="CP6" s="35">
        <f t="shared" si="10"/>
        <v>33.9</v>
      </c>
      <c r="CQ6" s="35">
        <f t="shared" si="10"/>
        <v>34.75</v>
      </c>
      <c r="CR6" s="35">
        <f t="shared" si="10"/>
        <v>43.53</v>
      </c>
      <c r="CS6" s="35">
        <f t="shared" si="10"/>
        <v>49.39</v>
      </c>
      <c r="CT6" s="35">
        <f t="shared" si="10"/>
        <v>49.25</v>
      </c>
      <c r="CU6" s="35">
        <f t="shared" si="10"/>
        <v>50.24</v>
      </c>
      <c r="CV6" s="35">
        <f t="shared" si="10"/>
        <v>49.68</v>
      </c>
      <c r="CW6" s="34" t="str">
        <f>IF(CW7="","",IF(CW7="-","【-】","【"&amp;SUBSTITUTE(TEXT(CW7,"#,##0.00"),"-","△")&amp;"】"))</f>
        <v>【58.98】</v>
      </c>
      <c r="CX6" s="35">
        <f>IF(CX7="",NA(),CX7)</f>
        <v>61.09</v>
      </c>
      <c r="CY6" s="35">
        <f t="shared" ref="CY6:DG6" si="11">IF(CY7="",NA(),CY7)</f>
        <v>62.09</v>
      </c>
      <c r="CZ6" s="35">
        <f t="shared" si="11"/>
        <v>65.77</v>
      </c>
      <c r="DA6" s="35">
        <f t="shared" si="11"/>
        <v>65.05</v>
      </c>
      <c r="DB6" s="35">
        <f t="shared" si="11"/>
        <v>66.209999999999994</v>
      </c>
      <c r="DC6" s="35">
        <f t="shared" si="11"/>
        <v>64.14</v>
      </c>
      <c r="DD6" s="35">
        <f t="shared" si="11"/>
        <v>83.96</v>
      </c>
      <c r="DE6" s="35">
        <f t="shared" si="11"/>
        <v>84.12</v>
      </c>
      <c r="DF6" s="35">
        <f t="shared" si="11"/>
        <v>84.17</v>
      </c>
      <c r="DG6" s="35">
        <f t="shared" si="11"/>
        <v>83.35</v>
      </c>
      <c r="DH6" s="34" t="str">
        <f>IF(DH7="","",IF(DH7="-","【-】","【"&amp;SUBSTITUTE(TEXT(DH7,"#,##0.00"),"-","△")&amp;"】"))</f>
        <v>【95.20】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0.17</v>
      </c>
      <c r="EK6" s="35">
        <f t="shared" si="14"/>
        <v>0.15</v>
      </c>
      <c r="EL6" s="35">
        <f t="shared" si="14"/>
        <v>0.1</v>
      </c>
      <c r="EM6" s="35">
        <f t="shared" si="14"/>
        <v>0.13</v>
      </c>
      <c r="EN6" s="35">
        <f t="shared" si="14"/>
        <v>0.12</v>
      </c>
      <c r="EO6" s="34" t="str">
        <f>IF(EO7="","",IF(EO7="-","【-】","【"&amp;SUBSTITUTE(TEXT(EO7,"#,##0.00"),"-","△")&amp;"】"))</f>
        <v>【0.23】</v>
      </c>
    </row>
    <row r="7" spans="1:145" s="36" customFormat="1" x14ac:dyDescent="0.15">
      <c r="A7" s="28"/>
      <c r="B7" s="37">
        <v>2018</v>
      </c>
      <c r="C7" s="37">
        <v>16683</v>
      </c>
      <c r="D7" s="37">
        <v>47</v>
      </c>
      <c r="E7" s="37">
        <v>17</v>
      </c>
      <c r="F7" s="37">
        <v>1</v>
      </c>
      <c r="G7" s="37">
        <v>0</v>
      </c>
      <c r="H7" s="37" t="s">
        <v>98</v>
      </c>
      <c r="I7" s="37" t="s">
        <v>99</v>
      </c>
      <c r="J7" s="37" t="s">
        <v>100</v>
      </c>
      <c r="K7" s="37" t="s">
        <v>101</v>
      </c>
      <c r="L7" s="37" t="s">
        <v>102</v>
      </c>
      <c r="M7" s="37" t="s">
        <v>103</v>
      </c>
      <c r="N7" s="38" t="s">
        <v>104</v>
      </c>
      <c r="O7" s="38" t="s">
        <v>105</v>
      </c>
      <c r="P7" s="38">
        <v>72.23</v>
      </c>
      <c r="Q7" s="38">
        <v>80.41</v>
      </c>
      <c r="R7" s="38">
        <v>3996</v>
      </c>
      <c r="S7" s="38">
        <v>7918</v>
      </c>
      <c r="T7" s="38">
        <v>773.13</v>
      </c>
      <c r="U7" s="38">
        <v>10.24</v>
      </c>
      <c r="V7" s="38">
        <v>5649</v>
      </c>
      <c r="W7" s="38">
        <v>2.62</v>
      </c>
      <c r="X7" s="38">
        <v>2156.11</v>
      </c>
      <c r="Y7" s="38">
        <v>24.93</v>
      </c>
      <c r="Z7" s="38">
        <v>23.64</v>
      </c>
      <c r="AA7" s="38">
        <v>22.28</v>
      </c>
      <c r="AB7" s="38">
        <v>21.78</v>
      </c>
      <c r="AC7" s="38">
        <v>21.84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365.79</v>
      </c>
      <c r="BG7" s="38">
        <v>339.9</v>
      </c>
      <c r="BH7" s="38">
        <v>306.61</v>
      </c>
      <c r="BI7" s="38">
        <v>278.02</v>
      </c>
      <c r="BJ7" s="38">
        <v>239.5</v>
      </c>
      <c r="BK7" s="38">
        <v>1696.96</v>
      </c>
      <c r="BL7" s="38">
        <v>1162.3599999999999</v>
      </c>
      <c r="BM7" s="38">
        <v>1047.6500000000001</v>
      </c>
      <c r="BN7" s="38">
        <v>1124.26</v>
      </c>
      <c r="BO7" s="38">
        <v>1048.23</v>
      </c>
      <c r="BP7" s="38">
        <v>682.78</v>
      </c>
      <c r="BQ7" s="38">
        <v>22.11</v>
      </c>
      <c r="BR7" s="38">
        <v>21.31</v>
      </c>
      <c r="BS7" s="38">
        <v>20.48</v>
      </c>
      <c r="BT7" s="38">
        <v>19.34</v>
      </c>
      <c r="BU7" s="38">
        <v>18.47</v>
      </c>
      <c r="BV7" s="38">
        <v>47.23</v>
      </c>
      <c r="BW7" s="38">
        <v>68.209999999999994</v>
      </c>
      <c r="BX7" s="38">
        <v>74.040000000000006</v>
      </c>
      <c r="BY7" s="38">
        <v>80.58</v>
      </c>
      <c r="BZ7" s="38">
        <v>78.92</v>
      </c>
      <c r="CA7" s="38">
        <v>100.91</v>
      </c>
      <c r="CB7" s="38">
        <v>931.56</v>
      </c>
      <c r="CC7" s="38">
        <v>974.51</v>
      </c>
      <c r="CD7" s="38">
        <v>998.83</v>
      </c>
      <c r="CE7" s="38">
        <v>1052.95</v>
      </c>
      <c r="CF7" s="38">
        <v>1101.07</v>
      </c>
      <c r="CG7" s="38">
        <v>351.41</v>
      </c>
      <c r="CH7" s="38">
        <v>250.84</v>
      </c>
      <c r="CI7" s="38">
        <v>235.61</v>
      </c>
      <c r="CJ7" s="38">
        <v>216.21</v>
      </c>
      <c r="CK7" s="38">
        <v>220.31</v>
      </c>
      <c r="CL7" s="38">
        <v>136.86000000000001</v>
      </c>
      <c r="CM7" s="38">
        <v>41.89</v>
      </c>
      <c r="CN7" s="38">
        <v>32.61</v>
      </c>
      <c r="CO7" s="38">
        <v>34.64</v>
      </c>
      <c r="CP7" s="38">
        <v>33.9</v>
      </c>
      <c r="CQ7" s="38">
        <v>34.75</v>
      </c>
      <c r="CR7" s="38">
        <v>43.53</v>
      </c>
      <c r="CS7" s="38">
        <v>49.39</v>
      </c>
      <c r="CT7" s="38">
        <v>49.25</v>
      </c>
      <c r="CU7" s="38">
        <v>50.24</v>
      </c>
      <c r="CV7" s="38">
        <v>49.68</v>
      </c>
      <c r="CW7" s="38">
        <v>58.98</v>
      </c>
      <c r="CX7" s="38">
        <v>61.09</v>
      </c>
      <c r="CY7" s="38">
        <v>62.09</v>
      </c>
      <c r="CZ7" s="38">
        <v>65.77</v>
      </c>
      <c r="DA7" s="38">
        <v>65.05</v>
      </c>
      <c r="DB7" s="38">
        <v>66.209999999999994</v>
      </c>
      <c r="DC7" s="38">
        <v>64.14</v>
      </c>
      <c r="DD7" s="38">
        <v>83.96</v>
      </c>
      <c r="DE7" s="38">
        <v>84.12</v>
      </c>
      <c r="DF7" s="38">
        <v>84.17</v>
      </c>
      <c r="DG7" s="38">
        <v>83.35</v>
      </c>
      <c r="DH7" s="38">
        <v>95.2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0.17</v>
      </c>
      <c r="EK7" s="38">
        <v>0.15</v>
      </c>
      <c r="EL7" s="38">
        <v>0.1</v>
      </c>
      <c r="EM7" s="38">
        <v>0.13</v>
      </c>
      <c r="EN7" s="38">
        <v>0.12</v>
      </c>
      <c r="EO7" s="38">
        <v>0.23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久保田　靖博</cp:lastModifiedBy>
  <dcterms:created xsi:type="dcterms:W3CDTF">2019-12-05T05:00:31Z</dcterms:created>
  <dcterms:modified xsi:type="dcterms:W3CDTF">2020-05-12T02:03:43Z</dcterms:modified>
  <cp:category/>
</cp:coreProperties>
</file>