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9A/ySEN7Z55Ec0fWBaiUb67EmtTMlEcWWir0A7qNP3PmisO2eRdgBr5QT2vXrS5rHjik2yCUX8GTmAOqG25DSg==" workbookSaltValue="veHDLPrtucEwMyMgO6yw3Q==" workbookSpinCount="100000" lockStructure="1"/>
  <bookViews>
    <workbookView xWindow="0" yWindow="0" windowWidth="16170" windowHeight="811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<sst xmlns="http://schemas.openxmlformats.org/spreadsheetml/2006/main" count="225" uniqueCount="112">
  <si>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</si>
  <si>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</si>
  <si>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</si>
  <si>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</si>
  <si>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</si>
  <si>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</si>
  <si>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</si>
  <si>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</si>
  <si>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</si>
  <si>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</si>
  <si>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</si>
  <si>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</si>
  <si>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</si>
  <si>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</si>
  <si>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</si>
  <si>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</si>
  <si>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</si>
  <si>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</si>
  <si>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</si>
  <si>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</si>
  <si>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</si>
  <si>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</si>
  <si>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</si>
  <si>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</si>
  <si>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</si>
  <si>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</si>
  <si>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</si>
  <si>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</si>
  <si>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</si>
  <si>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</si>
  <si>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</si>
  <si>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</si>
  <si>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</si>
  <si>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</si>
  <si>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</si>
  <si>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</si>
  <si>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</si>
  <si>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</si>
  <si>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</si>
  <si>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</si>
  <si>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</si>
  <si>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</si>
  <si>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</si>
  <si>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</si>
  <si>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</si>
  <si>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</si>
  <si>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</si>
  <si>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</si>
  <si>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</si>
  <si>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</si>
  <si>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</si>
  <si>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</si>
  <si>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</si>
  <si>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</si>
  <si>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</si>
  <si>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</si>
  <si>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</si>
  <si>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</si>
  <si>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</si>
  <si>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</si>
  <si>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</si>
  <si>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</si>
  <si>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</si>
  <si>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</si>
  <si>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</si>
  <si>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</si>
  <si>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</si>
  <si>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</si>
  <si>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</si>
  <si>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</si>
  <si>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</si>
  <si>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</si>
  <si>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</si>
  <si>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</si>
  <si>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</si>
  <si>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</si>
  <si>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</si>
  <si>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</si>
  <si>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</si>
  <si>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</si>
  <si>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</si>
  <si>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</si>
  <si>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</si>
  <si>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</si>
  <si>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</si>
  <si>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</si>
  <si>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</si>
  <si>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</si>
  <si>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</si>
  <si>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</si>
  <si>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</si>
  <si>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</si>
  <si>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</si>
  <si>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</si>
  <si>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</si>
  <si>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</si>
  <si>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</si>
  <si>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</si>
  <si>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</si>
  <si>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</si>
  <si>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</si>
  <si>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</si>
  <si>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</si>
  <si>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</si>
  <si>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</si>
  <si>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</si>
  <si>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</si>
  <si>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</si>
  <si>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</si>
  <si>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使用料収入では経営を賄えないことから、一般会計からの繰入により収支の均衡を図っています。
　有収率については、類似団体・全国平均を大きく上回っており施設の稼働状況は良好と判断します。
　給水戸数が少ないため施設利用率は平均値の半分ほどとなっていますが配水量自体に大きな影響はないものと思われます。</t>
    <rPh sb="1" eb="4">
      <t>シヨウリョウ</t>
    </rPh>
    <rPh sb="4" eb="6">
      <t>シュウニュウ</t>
    </rPh>
    <rPh sb="8" eb="10">
      <t>ケイエイ</t>
    </rPh>
    <rPh sb="11" eb="12">
      <t>マカナ</t>
    </rPh>
    <rPh sb="20" eb="22">
      <t>イッパン</t>
    </rPh>
    <rPh sb="22" eb="24">
      <t>カイケイ</t>
    </rPh>
    <rPh sb="27" eb="29">
      <t>クリイレ</t>
    </rPh>
    <rPh sb="32" eb="34">
      <t>シュウシ</t>
    </rPh>
    <rPh sb="35" eb="37">
      <t>キンコウ</t>
    </rPh>
    <rPh sb="38" eb="39">
      <t>ハカ</t>
    </rPh>
    <rPh sb="47" eb="50">
      <t>ユウシュウリツ</t>
    </rPh>
    <rPh sb="56" eb="58">
      <t>ルイジ</t>
    </rPh>
    <rPh sb="58" eb="60">
      <t>ダンタイ</t>
    </rPh>
    <rPh sb="61" eb="63">
      <t>ゼンコク</t>
    </rPh>
    <rPh sb="63" eb="65">
      <t>ヘイキン</t>
    </rPh>
    <rPh sb="66" eb="67">
      <t>オオ</t>
    </rPh>
    <rPh sb="69" eb="71">
      <t>ウワマワ</t>
    </rPh>
    <rPh sb="75" eb="77">
      <t>シセツ</t>
    </rPh>
    <rPh sb="78" eb="80">
      <t>カドウ</t>
    </rPh>
    <rPh sb="80" eb="82">
      <t>ジョウキョウ</t>
    </rPh>
    <rPh sb="83" eb="85">
      <t>リョウコウ</t>
    </rPh>
    <rPh sb="86" eb="88">
      <t>ハンダン</t>
    </rPh>
    <rPh sb="94" eb="96">
      <t>キュウスイ</t>
    </rPh>
    <rPh sb="96" eb="98">
      <t>コスウ</t>
    </rPh>
    <rPh sb="99" eb="100">
      <t>スク</t>
    </rPh>
    <rPh sb="104" eb="106">
      <t>シセツ</t>
    </rPh>
    <rPh sb="106" eb="109">
      <t>リヨウリツ</t>
    </rPh>
    <rPh sb="110" eb="113">
      <t>ヘイキンチ</t>
    </rPh>
    <rPh sb="114" eb="116">
      <t>ハンブン</t>
    </rPh>
    <rPh sb="126" eb="128">
      <t>ハイスイ</t>
    </rPh>
    <rPh sb="128" eb="129">
      <t>リョウ</t>
    </rPh>
    <rPh sb="129" eb="131">
      <t>ジタイ</t>
    </rPh>
    <rPh sb="132" eb="133">
      <t>オオ</t>
    </rPh>
    <rPh sb="135" eb="137">
      <t>エイキョウ</t>
    </rPh>
    <rPh sb="143" eb="144">
      <t>オモ</t>
    </rPh>
    <phoneticPr fontId="4"/>
  </si>
  <si>
    <t>　一般会計からの繰入に頼らざるを得ない経営状況であることから、今後も財政当局との十分な協議をもとで設備更新を取り進め、水の安定供給の維持を図ることとします。</t>
    <rPh sb="1" eb="3">
      <t>イッパン</t>
    </rPh>
    <rPh sb="3" eb="5">
      <t>カイケイ</t>
    </rPh>
    <rPh sb="8" eb="10">
      <t>クリイレ</t>
    </rPh>
    <rPh sb="11" eb="12">
      <t>タヨ</t>
    </rPh>
    <rPh sb="16" eb="17">
      <t>エ</t>
    </rPh>
    <rPh sb="19" eb="21">
      <t>ケイエイ</t>
    </rPh>
    <rPh sb="21" eb="23">
      <t>ジョウキョウ</t>
    </rPh>
    <rPh sb="31" eb="33">
      <t>コンゴ</t>
    </rPh>
    <rPh sb="34" eb="36">
      <t>ザイセイ</t>
    </rPh>
    <rPh sb="36" eb="38">
      <t>トウキョク</t>
    </rPh>
    <rPh sb="40" eb="42">
      <t>ジュウブン</t>
    </rPh>
    <rPh sb="43" eb="45">
      <t>キョウギ</t>
    </rPh>
    <rPh sb="49" eb="51">
      <t>セツビ</t>
    </rPh>
    <rPh sb="51" eb="53">
      <t>コウシン</t>
    </rPh>
    <rPh sb="54" eb="55">
      <t>ト</t>
    </rPh>
    <rPh sb="56" eb="57">
      <t>スス</t>
    </rPh>
    <rPh sb="59" eb="60">
      <t>ミズ</t>
    </rPh>
    <rPh sb="61" eb="63">
      <t>アンテイ</t>
    </rPh>
    <rPh sb="63" eb="65">
      <t>キョウキュウ</t>
    </rPh>
    <rPh sb="66" eb="68">
      <t>イジ</t>
    </rPh>
    <rPh sb="69" eb="70">
      <t>ハカ</t>
    </rPh>
    <phoneticPr fontId="4"/>
  </si>
  <si>
    <t>　供用開始から２1年経過することから、主に機械設備について計画的に更新していく予定です。</t>
    <rPh sb="1" eb="3">
      <t>キョウヨウ</t>
    </rPh>
    <rPh sb="3" eb="5">
      <t>カイシ</t>
    </rPh>
    <rPh sb="9" eb="10">
      <t>ネン</t>
    </rPh>
    <rPh sb="10" eb="12">
      <t>ケイカ</t>
    </rPh>
    <rPh sb="19" eb="20">
      <t>オモ</t>
    </rPh>
    <rPh sb="21" eb="23">
      <t>キカイ</t>
    </rPh>
    <rPh sb="23" eb="25">
      <t>セツビ</t>
    </rPh>
    <rPh sb="29" eb="32">
      <t>ケイカクテキ</t>
    </rPh>
    <rPh sb="33" eb="35">
      <t>コウシン</t>
    </rPh>
    <rPh sb="39" eb="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</si>
</sst>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8-4D47-B7E8-048F5DA58C38}"/>
            </c:ext>
          </c:extLst>
        </c:ser>
        <c:dLbls>
          <c:showLegendKey val="0"/>
          <c:showVal val="0"/>
          <c:showCatName val="0"/>
          <c:showSerName val="0"/>
          <c:showPercent val="0"/>
          <c:showBubbleSize val="0"/>
        </c:dLbls>
        <c:gapWidth val="150"/>
        <c:axId val="102709888"/>
        <c:axId val="1027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A58-4D47-B7E8-048F5DA58C38}"/>
            </c:ext>
          </c:extLst>
        </c:ser>
        <c:dLbls>
          <c:showLegendKey val="0"/>
          <c:showVal val="0"/>
          <c:showCatName val="0"/>
          <c:showSerName val="0"/>
          <c:showPercent val="0"/>
          <c:showBubbleSize val="0"/>
        </c:dLbls>
        <c:marker val="1"/>
        <c:smooth val="0"/>
        <c:axId val="102709888"/>
        <c:axId val="102723968"/>
      </c:lineChart>
      <c:dateAx>
        <c:axId val="102709888"/>
        <c:scaling>
          <c:orientation val="minMax"/>
        </c:scaling>
        <c:delete val="1"/>
        <c:axPos val="b"/>
        <c:numFmt formatCode="ge" sourceLinked="1"/>
        <c:majorTickMark val="none"/>
        <c:minorTickMark val="none"/>
        <c:tickLblPos val="none"/>
        <c:crossAx val="102723968"/>
        <c:crosses val="autoZero"/>
        <c:auto val="1"/>
        <c:lblOffset val="100"/>
        <c:baseTimeUnit val="years"/>
      </c:dateAx>
      <c:valAx>
        <c:axId val="102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22.78</c:v>
                </c:pt>
                <c:pt idx="1">
                  <c:v>24.34</c:v>
                </c:pt>
                <c:pt idx="2">
                  <c:v>22.96</c:v>
                </c:pt>
                <c:pt idx="3">
                  <c:v>25</c:v>
                </c:pt>
                <c:pt idx="4">
                  <c:v>23.89</c:v>
                </c:pt>
              </c:numCache>
            </c:numRef>
          </c:val>
          <c:extLst>
            <c:ext xmlns:c16="http://schemas.microsoft.com/office/drawing/2014/chart" uri="{C3380CC4-5D6E-409C-BE32-E72D297353CC}">
              <c16:uniqueId val="{00000000-3BB7-493E-A786-FB1A14034CF5}"/>
            </c:ext>
          </c:extLst>
        </c:ser>
        <c:dLbls>
          <c:showLegendKey val="0"/>
          <c:showVal val="0"/>
          <c:showCatName val="0"/>
          <c:showSerName val="0"/>
          <c:showPercent val="0"/>
          <c:showBubbleSize val="0"/>
        </c:dLbls>
        <c:gapWidth val="150"/>
        <c:axId val="103181312"/>
        <c:axId val="103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BB7-493E-A786-FB1A14034CF5}"/>
            </c:ext>
          </c:extLst>
        </c:ser>
        <c:dLbls>
          <c:showLegendKey val="0"/>
          <c:showVal val="0"/>
          <c:showCatName val="0"/>
          <c:showSerName val="0"/>
          <c:showPercent val="0"/>
          <c:showBubbleSize val="0"/>
        </c:dLbls>
        <c:marker val="1"/>
        <c:smooth val="0"/>
        <c:axId val="103181312"/>
        <c:axId val="103187200"/>
      </c:lineChart>
      <c:dateAx>
        <c:axId val="103181312"/>
        <c:scaling>
          <c:orientation val="minMax"/>
        </c:scaling>
        <c:delete val="1"/>
        <c:axPos val="b"/>
        <c:numFmt formatCode="ge" sourceLinked="1"/>
        <c:majorTickMark val="none"/>
        <c:minorTickMark val="none"/>
        <c:tickLblPos val="none"/>
        <c:crossAx val="103187200"/>
        <c:crosses val="autoZero"/>
        <c:auto val="1"/>
        <c:lblOffset val="100"/>
        <c:baseTimeUnit val="years"/>
      </c:dateAx>
      <c:valAx>
        <c:axId val="103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89.22</c:v>
                </c:pt>
                <c:pt idx="1">
                  <c:v>92.79</c:v>
                </c:pt>
                <c:pt idx="2">
                  <c:v>97.15</c:v>
                </c:pt>
                <c:pt idx="3">
                  <c:v>95.49</c:v>
                </c:pt>
                <c:pt idx="4">
                  <c:v>92.2</c:v>
                </c:pt>
              </c:numCache>
            </c:numRef>
          </c:val>
          <c:extLst>
            <c:ext xmlns:c16="http://schemas.microsoft.com/office/drawing/2014/chart" uri="{C3380CC4-5D6E-409C-BE32-E72D297353CC}">
              <c16:uniqueId val="{00000000-3CA1-49EB-8F98-7B5E33CCD12F}"/>
            </c:ext>
          </c:extLst>
        </c:ser>
        <c:dLbls>
          <c:showLegendKey val="0"/>
          <c:showVal val="0"/>
          <c:showCatName val="0"/>
          <c:showSerName val="0"/>
          <c:showPercent val="0"/>
          <c:showBubbleSize val="0"/>
        </c:dLbls>
        <c:gapWidth val="150"/>
        <c:axId val="103317504"/>
        <c:axId val="1033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CA1-49EB-8F98-7B5E33CCD12F}"/>
            </c:ext>
          </c:extLst>
        </c:ser>
        <c:dLbls>
          <c:showLegendKey val="0"/>
          <c:showVal val="0"/>
          <c:showCatName val="0"/>
          <c:showSerName val="0"/>
          <c:showPercent val="0"/>
          <c:showBubbleSize val="0"/>
        </c:dLbls>
        <c:marker val="1"/>
        <c:smooth val="0"/>
        <c:axId val="103317504"/>
        <c:axId val="103319040"/>
      </c:lineChart>
      <c:dateAx>
        <c:axId val="103317504"/>
        <c:scaling>
          <c:orientation val="minMax"/>
        </c:scaling>
        <c:delete val="1"/>
        <c:axPos val="b"/>
        <c:numFmt formatCode="ge" sourceLinked="1"/>
        <c:majorTickMark val="none"/>
        <c:minorTickMark val="none"/>
        <c:tickLblPos val="none"/>
        <c:crossAx val="103319040"/>
        <c:crosses val="autoZero"/>
        <c:auto val="1"/>
        <c:lblOffset val="100"/>
        <c:baseTimeUnit val="years"/>
      </c:dateAx>
      <c:valAx>
        <c:axId val="103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87.81</c:v>
                </c:pt>
                <c:pt idx="1">
                  <c:v>91.58</c:v>
                </c:pt>
                <c:pt idx="2">
                  <c:v>77.52</c:v>
                </c:pt>
                <c:pt idx="3">
                  <c:v>77.709999999999994</c:v>
                </c:pt>
                <c:pt idx="4">
                  <c:v>76.38</c:v>
                </c:pt>
              </c:numCache>
            </c:numRef>
          </c:val>
          <c:extLst>
            <c:ext xmlns:c16="http://schemas.microsoft.com/office/drawing/2014/chart" uri="{C3380CC4-5D6E-409C-BE32-E72D297353CC}">
              <c16:uniqueId val="{00000000-43F0-402C-B377-815F3010194C}"/>
            </c:ext>
          </c:extLst>
        </c:ser>
        <c:dLbls>
          <c:showLegendKey val="0"/>
          <c:showVal val="0"/>
          <c:showCatName val="0"/>
          <c:showSerName val="0"/>
          <c:showPercent val="0"/>
          <c:showBubbleSize val="0"/>
        </c:dLbls>
        <c:gapWidth val="150"/>
        <c:axId val="102763904"/>
        <c:axId val="1027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43F0-402C-B377-815F3010194C}"/>
            </c:ext>
          </c:extLst>
        </c:ser>
        <c:dLbls>
          <c:showLegendKey val="0"/>
          <c:showVal val="0"/>
          <c:showCatName val="0"/>
          <c:showSerName val="0"/>
          <c:showPercent val="0"/>
          <c:showBubbleSize val="0"/>
        </c:dLbls>
        <c:marker val="1"/>
        <c:smooth val="0"/>
        <c:axId val="102763904"/>
        <c:axId val="102769792"/>
      </c:lineChart>
      <c:dateAx>
        <c:axId val="102763904"/>
        <c:scaling>
          <c:orientation val="minMax"/>
        </c:scaling>
        <c:delete val="1"/>
        <c:axPos val="b"/>
        <c:numFmt formatCode="ge" sourceLinked="1"/>
        <c:majorTickMark val="none"/>
        <c:minorTickMark val="none"/>
        <c:tickLblPos val="none"/>
        <c:crossAx val="102769792"/>
        <c:crosses val="autoZero"/>
        <c:auto val="1"/>
        <c:lblOffset val="100"/>
        <c:baseTimeUnit val="years"/>
      </c:dateAx>
      <c:valAx>
        <c:axId val="1027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8A-4A5D-AB02-95CE5AAE5C70}"/>
            </c:ext>
          </c:extLst>
        </c:ser>
        <c:dLbls>
          <c:showLegendKey val="0"/>
          <c:showVal val="0"/>
          <c:showCatName val="0"/>
          <c:showSerName val="0"/>
          <c:showPercent val="0"/>
          <c:showBubbleSize val="0"/>
        </c:dLbls>
        <c:gapWidth val="150"/>
        <c:axId val="102830464"/>
        <c:axId val="102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A-4A5D-AB02-95CE5AAE5C70}"/>
            </c:ext>
          </c:extLst>
        </c:ser>
        <c:dLbls>
          <c:showLegendKey val="0"/>
          <c:showVal val="0"/>
          <c:showCatName val="0"/>
          <c:showSerName val="0"/>
          <c:showPercent val="0"/>
          <c:showBubbleSize val="0"/>
        </c:dLbls>
        <c:marker val="1"/>
        <c:smooth val="0"/>
        <c:axId val="102830464"/>
        <c:axId val="102832000"/>
      </c:lineChart>
      <c:dateAx>
        <c:axId val="102830464"/>
        <c:scaling>
          <c:orientation val="minMax"/>
        </c:scaling>
        <c:delete val="1"/>
        <c:axPos val="b"/>
        <c:numFmt formatCode="ge" sourceLinked="1"/>
        <c:majorTickMark val="none"/>
        <c:minorTickMark val="none"/>
        <c:tickLblPos val="none"/>
        <c:crossAx val="102832000"/>
        <c:crosses val="autoZero"/>
        <c:auto val="1"/>
        <c:lblOffset val="100"/>
        <c:baseTimeUnit val="years"/>
      </c:dateAx>
      <c:valAx>
        <c:axId val="1028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8-4725-9D52-7FED88037C0B}"/>
            </c:ext>
          </c:extLst>
        </c:ser>
        <c:dLbls>
          <c:showLegendKey val="0"/>
          <c:showVal val="0"/>
          <c:showCatName val="0"/>
          <c:showSerName val="0"/>
          <c:showPercent val="0"/>
          <c:showBubbleSize val="0"/>
        </c:dLbls>
        <c:gapWidth val="150"/>
        <c:axId val="102876288"/>
        <c:axId val="102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8-4725-9D52-7FED88037C0B}"/>
            </c:ext>
          </c:extLst>
        </c:ser>
        <c:dLbls>
          <c:showLegendKey val="0"/>
          <c:showVal val="0"/>
          <c:showCatName val="0"/>
          <c:showSerName val="0"/>
          <c:showPercent val="0"/>
          <c:showBubbleSize val="0"/>
        </c:dLbls>
        <c:marker val="1"/>
        <c:smooth val="0"/>
        <c:axId val="102876288"/>
        <c:axId val="102877824"/>
      </c:lineChart>
      <c:dateAx>
        <c:axId val="102876288"/>
        <c:scaling>
          <c:orientation val="minMax"/>
        </c:scaling>
        <c:delete val="1"/>
        <c:axPos val="b"/>
        <c:numFmt formatCode="ge" sourceLinked="1"/>
        <c:majorTickMark val="none"/>
        <c:minorTickMark val="none"/>
        <c:tickLblPos val="none"/>
        <c:crossAx val="102877824"/>
        <c:crosses val="autoZero"/>
        <c:auto val="1"/>
        <c:lblOffset val="100"/>
        <c:baseTimeUnit val="years"/>
      </c:dateAx>
      <c:valAx>
        <c:axId val="102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B-4D7C-889F-CB2A4A2D8666}"/>
            </c:ext>
          </c:extLst>
        </c:ser>
        <c:dLbls>
          <c:showLegendKey val="0"/>
          <c:showVal val="0"/>
          <c:showCatName val="0"/>
          <c:showSerName val="0"/>
          <c:showPercent val="0"/>
          <c:showBubbleSize val="0"/>
        </c:dLbls>
        <c:gapWidth val="150"/>
        <c:axId val="102927360"/>
        <c:axId val="102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B-4D7C-889F-CB2A4A2D8666}"/>
            </c:ext>
          </c:extLst>
        </c:ser>
        <c:dLbls>
          <c:showLegendKey val="0"/>
          <c:showVal val="0"/>
          <c:showCatName val="0"/>
          <c:showSerName val="0"/>
          <c:showPercent val="0"/>
          <c:showBubbleSize val="0"/>
        </c:dLbls>
        <c:marker val="1"/>
        <c:smooth val="0"/>
        <c:axId val="102927360"/>
        <c:axId val="102945536"/>
      </c:lineChart>
      <c:dateAx>
        <c:axId val="102927360"/>
        <c:scaling>
          <c:orientation val="minMax"/>
        </c:scaling>
        <c:delete val="1"/>
        <c:axPos val="b"/>
        <c:numFmt formatCode="ge" sourceLinked="1"/>
        <c:majorTickMark val="none"/>
        <c:minorTickMark val="none"/>
        <c:tickLblPos val="none"/>
        <c:crossAx val="102945536"/>
        <c:crosses val="autoZero"/>
        <c:auto val="1"/>
        <c:lblOffset val="100"/>
        <c:baseTimeUnit val="years"/>
      </c:dateAx>
      <c:valAx>
        <c:axId val="102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8-4D36-88F3-381BD33500E5}"/>
            </c:ext>
          </c:extLst>
        </c:ser>
        <c:dLbls>
          <c:showLegendKey val="0"/>
          <c:showVal val="0"/>
          <c:showCatName val="0"/>
          <c:showSerName val="0"/>
          <c:showPercent val="0"/>
          <c:showBubbleSize val="0"/>
        </c:dLbls>
        <c:gapWidth val="150"/>
        <c:axId val="102977536"/>
        <c:axId val="1029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8-4D36-88F3-381BD33500E5}"/>
            </c:ext>
          </c:extLst>
        </c:ser>
        <c:dLbls>
          <c:showLegendKey val="0"/>
          <c:showVal val="0"/>
          <c:showCatName val="0"/>
          <c:showSerName val="0"/>
          <c:showPercent val="0"/>
          <c:showBubbleSize val="0"/>
        </c:dLbls>
        <c:marker val="1"/>
        <c:smooth val="0"/>
        <c:axId val="102977536"/>
        <c:axId val="102979072"/>
      </c:lineChart>
      <c:dateAx>
        <c:axId val="102977536"/>
        <c:scaling>
          <c:orientation val="minMax"/>
        </c:scaling>
        <c:delete val="1"/>
        <c:axPos val="b"/>
        <c:numFmt formatCode="ge" sourceLinked="1"/>
        <c:majorTickMark val="none"/>
        <c:minorTickMark val="none"/>
        <c:tickLblPos val="none"/>
        <c:crossAx val="102979072"/>
        <c:crosses val="autoZero"/>
        <c:auto val="1"/>
        <c:lblOffset val="100"/>
        <c:baseTimeUnit val="years"/>
      </c:dateAx>
      <c:valAx>
        <c:axId val="102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1427.74</c:v>
                </c:pt>
                <c:pt idx="1">
                  <c:v>1315.02</c:v>
                </c:pt>
                <c:pt idx="2">
                  <c:v>1335.45</c:v>
                </c:pt>
                <c:pt idx="3">
                  <c:v>1418.77</c:v>
                </c:pt>
                <c:pt idx="4">
                  <c:v>1407.8</c:v>
                </c:pt>
              </c:numCache>
            </c:numRef>
          </c:val>
          <c:extLst>
            <c:ext xmlns:c16="http://schemas.microsoft.com/office/drawing/2014/chart" uri="{C3380CC4-5D6E-409C-BE32-E72D297353CC}">
              <c16:uniqueId val="{00000000-9862-4A33-8DC5-EDC760ACAA39}"/>
            </c:ext>
          </c:extLst>
        </c:ser>
        <c:dLbls>
          <c:showLegendKey val="0"/>
          <c:showVal val="0"/>
          <c:showCatName val="0"/>
          <c:showSerName val="0"/>
          <c:showPercent val="0"/>
          <c:showBubbleSize val="0"/>
        </c:dLbls>
        <c:gapWidth val="150"/>
        <c:axId val="103047936"/>
        <c:axId val="1030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9862-4A33-8DC5-EDC760ACAA39}"/>
            </c:ext>
          </c:extLst>
        </c:ser>
        <c:dLbls>
          <c:showLegendKey val="0"/>
          <c:showVal val="0"/>
          <c:showCatName val="0"/>
          <c:showSerName val="0"/>
          <c:showPercent val="0"/>
          <c:showBubbleSize val="0"/>
        </c:dLbls>
        <c:marker val="1"/>
        <c:smooth val="0"/>
        <c:axId val="103047936"/>
        <c:axId val="103049472"/>
      </c:lineChart>
      <c:dateAx>
        <c:axId val="103047936"/>
        <c:scaling>
          <c:orientation val="minMax"/>
        </c:scaling>
        <c:delete val="1"/>
        <c:axPos val="b"/>
        <c:numFmt formatCode="ge" sourceLinked="1"/>
        <c:majorTickMark val="none"/>
        <c:minorTickMark val="none"/>
        <c:tickLblPos val="none"/>
        <c:crossAx val="103049472"/>
        <c:crosses val="autoZero"/>
        <c:auto val="1"/>
        <c:lblOffset val="100"/>
        <c:baseTimeUnit val="years"/>
      </c:dateAx>
      <c:valAx>
        <c:axId val="103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25.49</c:v>
                </c:pt>
                <c:pt idx="1">
                  <c:v>30.09</c:v>
                </c:pt>
                <c:pt idx="2">
                  <c:v>30.21</c:v>
                </c:pt>
                <c:pt idx="3">
                  <c:v>30.33</c:v>
                </c:pt>
                <c:pt idx="4">
                  <c:v>20.440000000000001</c:v>
                </c:pt>
              </c:numCache>
            </c:numRef>
          </c:val>
          <c:extLst>
            <c:ext xmlns:c16="http://schemas.microsoft.com/office/drawing/2014/chart" uri="{C3380CC4-5D6E-409C-BE32-E72D297353CC}">
              <c16:uniqueId val="{00000000-AE1D-49C9-A70F-885C8E9868F9}"/>
            </c:ext>
          </c:extLst>
        </c:ser>
        <c:dLbls>
          <c:showLegendKey val="0"/>
          <c:showVal val="0"/>
          <c:showCatName val="0"/>
          <c:showSerName val="0"/>
          <c:showPercent val="0"/>
          <c:showBubbleSize val="0"/>
        </c:dLbls>
        <c:gapWidth val="150"/>
        <c:axId val="103089664"/>
        <c:axId val="1030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E1D-49C9-A70F-885C8E9868F9}"/>
            </c:ext>
          </c:extLst>
        </c:ser>
        <c:dLbls>
          <c:showLegendKey val="0"/>
          <c:showVal val="0"/>
          <c:showCatName val="0"/>
          <c:showSerName val="0"/>
          <c:showPercent val="0"/>
          <c:showBubbleSize val="0"/>
        </c:dLbls>
        <c:marker val="1"/>
        <c:smooth val="0"/>
        <c:axId val="103089664"/>
        <c:axId val="103091200"/>
      </c:lineChart>
      <c:dateAx>
        <c:axId val="103089664"/>
        <c:scaling>
          <c:orientation val="minMax"/>
        </c:scaling>
        <c:delete val="1"/>
        <c:axPos val="b"/>
        <c:numFmt formatCode="ge" sourceLinked="1"/>
        <c:majorTickMark val="none"/>
        <c:minorTickMark val="none"/>
        <c:tickLblPos val="none"/>
        <c:crossAx val="103091200"/>
        <c:crosses val="autoZero"/>
        <c:auto val="1"/>
        <c:lblOffset val="100"/>
        <c:baseTimeUnit val="years"/>
      </c:dateAx>
      <c:valAx>
        <c:axId val="103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569.64</c:v>
                </c:pt>
                <c:pt idx="1">
                  <c:v>489.38</c:v>
                </c:pt>
                <c:pt idx="2">
                  <c:v>460.35</c:v>
                </c:pt>
                <c:pt idx="3">
                  <c:v>453.64</c:v>
                </c:pt>
                <c:pt idx="4">
                  <c:v>683.68</c:v>
                </c:pt>
              </c:numCache>
            </c:numRef>
          </c:val>
          <c:extLst>
            <c:ext xmlns:c16="http://schemas.microsoft.com/office/drawing/2014/chart" uri="{C3380CC4-5D6E-409C-BE32-E72D297353CC}">
              <c16:uniqueId val="{00000000-DDFF-4856-853E-31588CBB9B95}"/>
            </c:ext>
          </c:extLst>
        </c:ser>
        <c:dLbls>
          <c:showLegendKey val="0"/>
          <c:showVal val="0"/>
          <c:showCatName val="0"/>
          <c:showSerName val="0"/>
          <c:showPercent val="0"/>
          <c:showBubbleSize val="0"/>
        </c:dLbls>
        <c:gapWidth val="150"/>
        <c:axId val="103123200"/>
        <c:axId val="1031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DDFF-4856-853E-31588CBB9B95}"/>
            </c:ext>
          </c:extLst>
        </c:ser>
        <c:dLbls>
          <c:showLegendKey val="0"/>
          <c:showVal val="0"/>
          <c:showCatName val="0"/>
          <c:showSerName val="0"/>
          <c:showPercent val="0"/>
          <c:showBubbleSize val="0"/>
        </c:dLbls>
        <c:marker val="1"/>
        <c:smooth val="0"/>
        <c:axId val="103123200"/>
        <c:axId val="103137280"/>
      </c:lineChart>
      <c:dateAx>
        <c:axId val="103123200"/>
        <c:scaling>
          <c:orientation val="minMax"/>
        </c:scaling>
        <c:delete val="1"/>
        <c:axPos val="b"/>
        <c:numFmt formatCode="ge" sourceLinked="1"/>
        <c:majorTickMark val="none"/>
        <c:minorTickMark val="none"/>
        <c:tickLblPos val="none"/>
        <c:crossAx val="103137280"/>
        <c:crosses val="autoZero"/>
        <c:auto val="1"/>
        <c:lblOffset val="100"/>
        <c:baseTimeUnit val="years"/>
      </c:dateAx>
      <c:valAx>
        <c:axId val="103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白糠町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7918</v>
      </c>
      <c r="AM8" s="50"/>
      <c r="AN8" s="50"/>
      <c r="AO8" s="50"/>
      <c r="AP8" s="50"/>
      <c r="AQ8" s="50"/>
      <c r="AR8" s="50"/>
      <c r="AS8" s="50"/>
      <c r="AT8" s="46">
        <f>データ!$S$6</f>
        <v>773.13</v>
      </c>
      <c r="AU8" s="46"/>
      <c r="AV8" s="46"/>
      <c r="AW8" s="46"/>
      <c r="AX8" s="46"/>
      <c r="AY8" s="46"/>
      <c r="AZ8" s="46"/>
      <c r="BA8" s="46"/>
      <c r="BB8" s="46">
        <f>データ!$T$6</f>
        <v>10.24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2.5099999999999998</v>
      </c>
      <c r="Q10" s="46"/>
      <c r="R10" s="46"/>
      <c r="S10" s="46"/>
      <c r="T10" s="46"/>
      <c r="U10" s="46"/>
      <c r="V10" s="46"/>
      <c r="W10" s="50">
        <f>データ!$Q$6</f>
        <v>4428</v>
      </c>
      <c r="X10" s="50"/>
      <c r="Y10" s="50"/>
      <c r="Z10" s="50"/>
      <c r="AA10" s="50"/>
      <c r="AB10" s="50"/>
      <c r="AC10" s="50"/>
      <c r="AD10" s="2"/>
      <c r="AE10" s="2"/>
      <c r="AF10" s="2"/>
      <c r="AG10" s="2"/>
      <c r="AH10" s="2"/>
      <c r="AI10" s="2"/>
      <c r="AJ10" s="2"/>
      <c r="AK10" s="2"/>
      <c r="AL10" s="50">
        <f>データ!$U$6</f>
        <v>196</v>
      </c>
      <c r="AM10" s="50"/>
      <c r="AN10" s="50"/>
      <c r="AO10" s="50"/>
      <c r="AP10" s="50"/>
      <c r="AQ10" s="50"/>
      <c r="AR10" s="50"/>
      <c r="AS10" s="50"/>
      <c r="AT10" s="46">
        <f>データ!$V$6</f>
        <v>19.600000000000001</v>
      </c>
      <c r="AU10" s="46"/>
      <c r="AV10" s="46"/>
      <c r="AW10" s="46"/>
      <c r="AX10" s="46"/>
      <c r="AY10" s="46"/>
      <c r="AZ10" s="46"/>
      <c r="BA10" s="46"/>
      <c r="BB10" s="46">
        <f>データ!$W$6</f>
        <v>10</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qv+TJJuh6XOa5zw/BaDwUH4CLzubVc0QjfqxqBKrBkcWuB+qns22bYIlEFnBMZv05Q5gCKkS+awGQFJk7+juQA==" saltValue="PlKqbu8xo2U9QIZavVge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16683</v>
      </c>
      <c r="D6" s="34">
        <f t="shared" si="3"/>
        <v>47</v>
      </c>
      <c r="E6" s="34">
        <f t="shared" si="3"/>
        <v>1</v>
      </c>
      <c r="F6" s="34">
        <f t="shared" si="3"/>
        <v>0</v>
      </c>
      <c r="G6" s="34">
        <f t="shared" si="3"/>
        <v>0</v>
      </c>
      <c r="H6" s="34" t="str">
        <f t="shared" si="3"/>
        <v>北海道　白糠町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2.5099999999999998</v>
      </c>
      <c r="Q6" s="35">
        <f t="shared" si="3"/>
        <v>4428</v>
      </c>
      <c r="R6" s="35">
        <f t="shared" si="3"/>
        <v>7918</v>
      </c>
      <c r="S6" s="35">
        <f t="shared" si="3"/>
        <v>773.13</v>
      </c>
      <c r="T6" s="35">
        <f t="shared" si="3"/>
        <v>10.24</v>
      </c>
      <c r="U6" s="35">
        <f t="shared" si="3"/>
        <v>196</v>
      </c>
      <c r="V6" s="35">
        <f t="shared" si="3"/>
        <v>19.600000000000001</v>
      </c>
      <c r="W6" s="35">
        <f t="shared" si="3"/>
        <v>10</v>
      </c>
      <c r="X6" s="36">
        <f>IF(X7="",NA(),X7)</f>
        <v>87.81</v>
      </c>
      <c r="Y6" s="36">
        <f t="shared" ref="Y6:AG6" si="4">IF(Y7="",NA(),Y7)</f>
        <v>91.58</v>
      </c>
      <c r="Z6" s="36">
        <f t="shared" si="4"/>
        <v>77.52</v>
      </c>
      <c r="AA6" s="36">
        <f t="shared" si="4"/>
        <v>77.709999999999994</v>
      </c>
      <c r="AB6" s="36">
        <f t="shared" si="4"/>
        <v>76.38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1427.74</v>
      </c>
      <c r="BF6" s="36">
        <f t="shared" ref="BF6:BN6" si="7">IF(BF7="",NA(),BF7)</f>
        <v>1315.02</v>
      </c>
      <c r="BG6" s="36">
        <f t="shared" si="7"/>
        <v>1335.45</v>
      </c>
      <c r="BH6" s="36">
        <f t="shared" si="7"/>
        <v>1418.77</v>
      </c>
      <c r="BI6" s="36">
        <f t="shared" si="7"/>
        <v>1407.8</v>
      </c>
      <c r="BJ6" s="36">
        <f t="shared" si="7"/>
        <v>1486.62</v>
      </c>
      <c r="BK6" s="36">
        <f t="shared" si="7"/>
        <v>1510.14</v>
      </c>
      <c r="BL6" s="36">
        <f t="shared" si="7"/>
        <v>1595.62</v>
      </c>
      <c r="BM6" s="36">
        <f t="shared" si="7"/>
        <v>1302.33</v>
      </c>
      <c r="BN6" s="36">
        <f t="shared" si="7"/>
        <v>1274.21</v>
      </c>
      <c r="BO6" s="35" t="str">
        <f>IF(BO7="","",IF(BO7="-","【-】","【"&amp;SUBSTITUTE(TEXT(BO7,"#,##0.00"),"-","△")&amp;"】"))</f>
        <v>【1,074.14】</v>
      </c>
      <c r="BP6" s="36">
        <f>IF(BP7="",NA(),BP7)</f>
        <v>25.49</v>
      </c>
      <c r="BQ6" s="36">
        <f t="shared" ref="BQ6:BY6" si="8">IF(BQ7="",NA(),BQ7)</f>
        <v>30.09</v>
      </c>
      <c r="BR6" s="36">
        <f t="shared" si="8"/>
        <v>30.21</v>
      </c>
      <c r="BS6" s="36">
        <f t="shared" si="8"/>
        <v>30.33</v>
      </c>
      <c r="BT6" s="36">
        <f t="shared" si="8"/>
        <v>20.440000000000001</v>
      </c>
      <c r="BU6" s="36">
        <f t="shared" si="8"/>
        <v>24.39</v>
      </c>
      <c r="BV6" s="36">
        <f t="shared" si="8"/>
        <v>22.67</v>
      </c>
      <c r="BW6" s="36">
        <f t="shared" si="8"/>
        <v>37.92</v>
      </c>
      <c r="BX6" s="36">
        <f t="shared" si="8"/>
        <v>40.89</v>
      </c>
      <c r="BY6" s="36">
        <f t="shared" si="8"/>
        <v>41.25</v>
      </c>
      <c r="BZ6" s="35" t="str">
        <f>IF(BZ7="","",IF(BZ7="-","【-】","【"&amp;SUBSTITUTE(TEXT(BZ7,"#,##0.00"),"-","△")&amp;"】"))</f>
        <v>【54.36】</v>
      </c>
      <c r="CA6" s="36">
        <f>IF(CA7="",NA(),CA7)</f>
        <v>569.64</v>
      </c>
      <c r="CB6" s="36">
        <f t="shared" ref="CB6:CJ6" si="9">IF(CB7="",NA(),CB7)</f>
        <v>489.38</v>
      </c>
      <c r="CC6" s="36">
        <f t="shared" si="9"/>
        <v>460.35</v>
      </c>
      <c r="CD6" s="36">
        <f t="shared" si="9"/>
        <v>453.64</v>
      </c>
      <c r="CE6" s="36">
        <f t="shared" si="9"/>
        <v>683.68</v>
      </c>
      <c r="CF6" s="36">
        <f t="shared" si="9"/>
        <v>734.18</v>
      </c>
      <c r="CG6" s="36">
        <f t="shared" si="9"/>
        <v>789.62</v>
      </c>
      <c r="CH6" s="36">
        <f t="shared" si="9"/>
        <v>423.18</v>
      </c>
      <c r="CI6" s="36">
        <f t="shared" si="9"/>
        <v>383.2</v>
      </c>
      <c r="CJ6" s="36">
        <f t="shared" si="9"/>
        <v>383.25</v>
      </c>
      <c r="CK6" s="35" t="str">
        <f>IF(CK7="","",IF(CK7="-","【-】","【"&amp;SUBSTITUTE(TEXT(CK7,"#,##0.00"),"-","△")&amp;"】"))</f>
        <v>【296.40】</v>
      </c>
      <c r="CL6" s="36">
        <f>IF(CL7="",NA(),CL7)</f>
        <v>22.78</v>
      </c>
      <c r="CM6" s="36">
        <f t="shared" ref="CM6:CU6" si="10">IF(CM7="",NA(),CM7)</f>
        <v>24.34</v>
      </c>
      <c r="CN6" s="36">
        <f t="shared" si="10"/>
        <v>22.96</v>
      </c>
      <c r="CO6" s="36">
        <f t="shared" si="10"/>
        <v>25</v>
      </c>
      <c r="CP6" s="36">
        <f t="shared" si="10"/>
        <v>23.89</v>
      </c>
      <c r="CQ6" s="36">
        <f t="shared" si="10"/>
        <v>48.36</v>
      </c>
      <c r="CR6" s="36">
        <f t="shared" si="10"/>
        <v>48.7</v>
      </c>
      <c r="CS6" s="36">
        <f t="shared" si="10"/>
        <v>46.9</v>
      </c>
      <c r="CT6" s="36">
        <f t="shared" si="10"/>
        <v>47.95</v>
      </c>
      <c r="CU6" s="36">
        <f t="shared" si="10"/>
        <v>48.26</v>
      </c>
      <c r="CV6" s="35" t="str">
        <f>IF(CV7="","",IF(CV7="-","【-】","【"&amp;SUBSTITUTE(TEXT(CV7,"#,##0.00"),"-","△")&amp;"】"))</f>
        <v>【55.95】</v>
      </c>
      <c r="CW6" s="36">
        <f>IF(CW7="",NA(),CW7)</f>
        <v>89.22</v>
      </c>
      <c r="CX6" s="36">
        <f t="shared" ref="CX6:DF6" si="11">IF(CX7="",NA(),CX7)</f>
        <v>92.79</v>
      </c>
      <c r="CY6" s="36">
        <f t="shared" si="11"/>
        <v>97.15</v>
      </c>
      <c r="CZ6" s="36">
        <f t="shared" si="11"/>
        <v>95.49</v>
      </c>
      <c r="DA6" s="36">
        <f t="shared" si="11"/>
        <v>92.2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16683</v>
      </c>
      <c r="D7" s="38">
        <v>47</v>
      </c>
      <c r="E7" s="38">
        <v>1</v>
      </c>
      <c r="F7" s="38">
        <v>0</v>
      </c>
      <c r="G7" s="38">
        <v>0</v>
      </c>
      <c r="H7" s="38" t="s">
        <v>96</v>
      </c>
      <c r="I7" s="38" t="s">
        <v>97</v>
      </c>
      <c r="J7" s="38" t="s">
        <v>98</v>
      </c>
      <c r="K7" s="38" t="s">
        <v>99</v>
      </c>
      <c r="L7" s="38" t="s">
        <v>100</v>
      </c>
      <c r="M7" s="38" t="s">
        <v>101</v>
      </c>
      <c r="N7" s="39" t="s">
        <v>102</v>
      </c>
      <c r="O7" s="39" t="s">
        <v>103</v>
      </c>
      <c r="P7" s="39">
        <v>2.5099999999999998</v>
      </c>
      <c r="Q7" s="39">
        <v>4428</v>
      </c>
      <c r="R7" s="39">
        <v>7918</v>
      </c>
      <c r="S7" s="39">
        <v>773.13</v>
      </c>
      <c r="T7" s="39">
        <v>10.24</v>
      </c>
      <c r="U7" s="39">
        <v>196</v>
      </c>
      <c r="V7" s="39">
        <v>19.600000000000001</v>
      </c>
      <c r="W7" s="39">
        <v>10</v>
      </c>
      <c r="X7" s="39">
        <v>87.81</v>
      </c>
      <c r="Y7" s="39">
        <v>91.58</v>
      </c>
      <c r="Z7" s="39">
        <v>77.52</v>
      </c>
      <c r="AA7" s="39">
        <v>77.709999999999994</v>
      </c>
      <c r="AB7" s="39">
        <v>76.38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1427.74</v>
      </c>
      <c r="BF7" s="39">
        <v>1315.02</v>
      </c>
      <c r="BG7" s="39">
        <v>1335.45</v>
      </c>
      <c r="BH7" s="39">
        <v>1418.77</v>
      </c>
      <c r="BI7" s="39">
        <v>1407.8</v>
      </c>
      <c r="BJ7" s="39">
        <v>1486.62</v>
      </c>
      <c r="BK7" s="39">
        <v>1510.14</v>
      </c>
      <c r="BL7" s="39">
        <v>1595.62</v>
      </c>
      <c r="BM7" s="39">
        <v>1302.33</v>
      </c>
      <c r="BN7" s="39">
        <v>1274.21</v>
      </c>
      <c r="BO7" s="39">
        <v>1074.1400000000001</v>
      </c>
      <c r="BP7" s="39">
        <v>25.49</v>
      </c>
      <c r="BQ7" s="39">
        <v>30.09</v>
      </c>
      <c r="BR7" s="39">
        <v>30.21</v>
      </c>
      <c r="BS7" s="39">
        <v>30.33</v>
      </c>
      <c r="BT7" s="39">
        <v>20.440000000000001</v>
      </c>
      <c r="BU7" s="39">
        <v>24.39</v>
      </c>
      <c r="BV7" s="39">
        <v>22.67</v>
      </c>
      <c r="BW7" s="39">
        <v>37.92</v>
      </c>
      <c r="BX7" s="39">
        <v>40.89</v>
      </c>
      <c r="BY7" s="39">
        <v>41.25</v>
      </c>
      <c r="BZ7" s="39">
        <v>54.36</v>
      </c>
      <c r="CA7" s="39">
        <v>569.64</v>
      </c>
      <c r="CB7" s="39">
        <v>489.38</v>
      </c>
      <c r="CC7" s="39">
        <v>460.35</v>
      </c>
      <c r="CD7" s="39">
        <v>453.64</v>
      </c>
      <c r="CE7" s="39">
        <v>683.68</v>
      </c>
      <c r="CF7" s="39">
        <v>734.18</v>
      </c>
      <c r="CG7" s="39">
        <v>789.62</v>
      </c>
      <c r="CH7" s="39">
        <v>423.18</v>
      </c>
      <c r="CI7" s="39">
        <v>383.2</v>
      </c>
      <c r="CJ7" s="39">
        <v>383.25</v>
      </c>
      <c r="CK7" s="39">
        <v>296.39999999999998</v>
      </c>
      <c r="CL7" s="39">
        <v>22.78</v>
      </c>
      <c r="CM7" s="39">
        <v>24.34</v>
      </c>
      <c r="CN7" s="39">
        <v>22.96</v>
      </c>
      <c r="CO7" s="39">
        <v>25</v>
      </c>
      <c r="CP7" s="39">
        <v>23.89</v>
      </c>
      <c r="CQ7" s="39">
        <v>48.36</v>
      </c>
      <c r="CR7" s="39">
        <v>48.7</v>
      </c>
      <c r="CS7" s="39">
        <v>46.9</v>
      </c>
      <c r="CT7" s="39">
        <v>47.95</v>
      </c>
      <c r="CU7" s="39">
        <v>48.26</v>
      </c>
      <c r="CV7" s="39">
        <v>55.95</v>
      </c>
      <c r="CW7" s="39">
        <v>89.22</v>
      </c>
      <c r="CX7" s="39">
        <v>92.79</v>
      </c>
      <c r="CY7" s="39">
        <v>97.15</v>
      </c>
      <c r="CZ7" s="39">
        <v>95.49</v>
      </c>
      <c r="DA7" s="39">
        <v>92.2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靖博</cp:lastModifiedBy>
  <dcterms:created xsi:type="dcterms:W3CDTF">2019-12-05T04:35:14Z</dcterms:created>
  <dcterms:modified xsi:type="dcterms:W3CDTF">2020-05-12T02:10:54Z</dcterms:modified>
  <cp:category/>
</cp:coreProperties>
</file>