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nk668fs2\共有領域\A_部署フォルダ\企画総務部\企画財政課\財政係\財政係\財政状況資料集\H22~_財政状況資料集\R6\02_【照会：310（火）、323（月）〆】令和６年度財政状況資料集の作成及び公表について\提出\"/>
    </mc:Choice>
  </mc:AlternateContent>
  <bookViews>
    <workbookView xWindow="0" yWindow="0" windowWidth="28800" windowHeight="13845"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<sst xmlns="http://schemas.openxmlformats.org/spreadsheetml/2006/main" count="1090" uniqueCount="558">
  <si>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</si>
  <si>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</si>
  <si>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</si>
  <si>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</si>
  <si>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</si>
  <si>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</si>
  <si>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</si>
  <si>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</si>
  <si>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</si>
  <si>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</si>
  <si>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</si>
  <si>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</si>
  <si>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</si>
  <si>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</si>
  <si>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</si>
  <si>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</si>
  <si>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</si>
  <si>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</si>
  <si>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</si>
  <si>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</si>
  <si>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</si>
  <si>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</si>
  <si>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</si>
  <si>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</si>
  <si>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</si>
  <si>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</si>
  <si>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</si>
  <si>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</si>
  <si>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</si>
  <si>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</si>
  <si>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</si>
  <si>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</si>
  <si>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</si>
  <si>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</si>
  <si>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</si>
  <si>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</si>
  <si>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</si>
  <si>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</si>
  <si>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</si>
  <si>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</si>
  <si>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</si>
  <si>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</si>
  <si>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</si>
  <si>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</si>
  <si>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</si>
  <si>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</si>
  <si>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</si>
  <si>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</si>
  <si>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</si>
  <si>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</si>
  <si>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</si>
  <si>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</si>
  <si>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</si>
  <si>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</si>
  <si>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</si>
  <si>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</si>
  <si>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</si>
  <si>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</si>
  <si>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</si>
  <si>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</si>
  <si>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</si>
  <si>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</si>
  <si>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</si>
  <si>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</si>
  <si>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</si>
  <si>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</si>
  <si>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</si>
  <si>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</si>
  <si>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</si>
  <si>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</si>
  <si>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</si>
  <si>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</si>
  <si>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</si>
  <si>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</si>
  <si>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</si>
  <si>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</si>
  <si>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</si>
  <si>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</si>
  <si>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</si>
  <si>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</si>
  <si>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</si>
  <si>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</si>
  <si>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</si>
  <si>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</si>
  <si>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</si>
  <si>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</si>
  <si>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</si>
  <si>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</si>
  <si>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</si>
  <si>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</si>
  <si>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</si>
  <si>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</si>
  <si>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</si>
  <si>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</si>
  <si>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白糠町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</si>
  <si>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</si>
  <si>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</si>
  <si>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</si>
  <si>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</si>
  <si>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</si>
  <si>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</si>
  <si>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</si>
  <si>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</si>
  <si>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</si>
  <si>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</si>
  <si>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</si>
  <si>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</si>
  <si>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</si>
  <si>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</si>
  <si>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</si>
  <si>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</si>
  <si>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</si>
  <si>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</si>
  <si>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</si>
  <si>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</si>
  <si>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</si>
  <si>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</si>
  <si>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</si>
  <si>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</si>
  <si>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</si>
  <si>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</si>
  <si>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</si>
  <si>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</si>
  <si>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</si>
  <si>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</si>
  <si>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</si>
  <si>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</si>
  <si>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</si>
  <si>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</si>
  <si>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</si>
  <si>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</si>
  <si>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</si>
  <si>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</si>
  <si>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</si>
  <si>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</si>
  <si>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</si>
  <si>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</si>
  <si>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</si>
  <si>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</si>
  <si>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</si>
  <si>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</si>
  <si>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</si>
  <si>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</si>
  <si>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</si>
  <si>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</si>
  <si>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</si>
  <si>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</si>
  <si>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</si>
  <si>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</si>
  <si>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</si>
  <si>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</si>
  <si>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</si>
  <si>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</si>
  <si>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</si>
  <si>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</si>
  <si>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</si>
  <si>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</si>
  <si>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</si>
  <si>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</si>
  <si>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</si>
  <si>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</si>
  <si>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</si>
  <si>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</si>
  <si>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</si>
  <si>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</si>
  <si>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</si>
  <si>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</si>
  <si>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</si>
  <si>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</si>
  <si>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</si>
  <si>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</si>
  <si>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</si>
  <si>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</si>
  <si>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</si>
  <si>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</si>
  <si>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</si>
  <si>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</si>
  <si>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</si>
  <si>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</si>
  <si>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</si>
  <si>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</si>
  <si>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</si>
  <si>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</si>
  <si>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</si>
  <si>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</si>
  <si>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</si>
  <si>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</si>
  <si>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</si>
  <si>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</si>
  <si>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</si>
  <si>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</si>
  <si>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</si>
  <si>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</si>
  <si>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</si>
  <si>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</si>
  <si>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</si>
  <si>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</si>
  <si>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</si>
  <si>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</si>
  <si>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</si>
  <si>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</si>
  <si>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</si>
  <si>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</si>
  <si>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北海道白糠町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</si>
  <si>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</si>
  <si>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</si>
  <si>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</si>
  <si>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</si>
  <si>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</si>
  <si>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</si>
  <si>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</si>
  <si>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</si>
  <si>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</si>
  <si>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</si>
  <si>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</si>
  <si>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</si>
  <si>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</si>
  <si>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</si>
  <si>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</si>
  <si>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</si>
  <si>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</si>
  <si>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</si>
  <si>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</si>
  <si>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</si>
  <si>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</si>
  <si>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</si>
  <si>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</si>
  <si>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</si>
  <si>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</si>
  <si>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</si>
  <si>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</si>
  <si>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</si>
  <si>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</si>
  <si>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</si>
  <si>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</si>
  <si>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</si>
  <si>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</si>
  <si>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</si>
  <si>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</si>
  <si>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</si>
  <si>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</si>
  <si>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</si>
  <si>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</si>
  <si>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</si>
  <si>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</si>
  <si>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</si>
  <si>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</si>
  <si>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</si>
  <si>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</si>
  <si>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</si>
  <si>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</si>
  <si>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</si>
  <si>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</si>
  <si>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</si>
  <si>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</si>
  <si>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</si>
  <si>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</si>
  <si>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</si>
  <si>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</si>
  <si>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</si>
  <si>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</si>
  <si>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</si>
  <si>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</si>
  <si>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</si>
  <si>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</si>
  <si>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</si>
  <si>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</si>
  <si>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</si>
  <si>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</si>
  <si>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</si>
  <si>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</si>
  <si>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</si>
  <si>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</si>
  <si>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</si>
  <si>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</si>
  <si>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</si>
  <si>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</si>
  <si>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</si>
  <si>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</si>
  <si>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</si>
  <si>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</si>
  <si>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</si>
  <si>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</si>
  <si>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</si>
  <si>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</si>
  <si>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</si>
  <si>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</si>
  <si>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</si>
  <si>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</si>
  <si>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</si>
  <si>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</si>
  <si>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</si>
  <si>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</si>
  <si>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</si>
  <si>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</si>
  <si>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</si>
  <si>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</si>
  <si>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</si>
  <si>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</si>
  <si>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</si>
  <si>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</si>
  <si>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</si>
  <si>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</si>
  <si>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</si>
  <si>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</si>
  <si>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</si>
  <si>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</si>
  <si>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</si>
  <si>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</si>
  <si>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</si>
  <si>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</si>
  <si>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</si>
  <si>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</si>
  <si>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</si>
  <si>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</si>
  <si>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</si>
  <si>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</si>
  <si>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</si>
  <si>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</si>
  <si>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</si>
  <si>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</si>
  <si>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</si>
  <si>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</si>
  <si>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</si>
  <si>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</si>
  <si>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</si>
  <si>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</si>
  <si>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</si>
  <si>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</si>
  <si>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</si>
  <si>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</si>
  <si>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</si>
  <si>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</si>
  <si>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</si>
  <si>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</si>
  <si>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</si>
  <si>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</si>
  <si>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</si>
  <si>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</si>
  <si>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</si>
  <si>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</si>
  <si>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</si>
  <si>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</si>
  <si>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</si>
  <si>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</si>
  <si>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</si>
  <si>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</si>
  <si>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</si>
  <si>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</si>
  <si>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</si>
  <si>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</si>
  <si>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</si>
  <si>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</si>
  <si>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</si>
  <si>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北海道白糠町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</si>
  <si>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</si>
  <si>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</si>
  <si>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</si>
  <si>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</si>
  <si>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</si>
  <si>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</si>
  <si>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</si>
  <si>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</si>
  <si>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</si>
  <si>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</si>
  <si>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</si>
  <si>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</si>
  <si>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</si>
  <si>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</si>
  <si>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</si>
  <si>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</si>
  <si>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</si>
  <si>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</si>
  <si>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</si>
  <si>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</si>
  <si>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</si>
  <si>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</si>
  <si>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</si>
  <si>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</si>
  <si>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</si>
  <si>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</si>
  <si>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</si>
  <si>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</si>
  <si>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</si>
  <si>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</si>
  <si>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</si>
  <si>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</si>
  <si>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</si>
  <si>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白糠町国民健康保険特別会計</t>
    <phoneticPr fontId="5"/>
  </si>
  <si>
    <t>白糠町介護保険特別会計</t>
    <phoneticPr fontId="5"/>
  </si>
  <si>
    <t>白糠町後期高齢者医療特別会計</t>
    <phoneticPr fontId="5"/>
  </si>
  <si>
    <t>白糠町水道事業会計</t>
    <phoneticPr fontId="5"/>
  </si>
  <si>
    <t>法適用企業</t>
    <phoneticPr fontId="5"/>
  </si>
  <si>
    <t>白糠町簡易水道及び飲用水道供給事業会計</t>
    <phoneticPr fontId="5"/>
  </si>
  <si>
    <t>白糠町公共下水道事業会計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</si>
  <si>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</si>
  <si>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</si>
  <si>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</si>
  <si>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</si>
  <si>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</si>
  <si>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</si>
  <si>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</si>
  <si>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</si>
  <si>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</si>
  <si>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</si>
  <si>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</si>
  <si>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</si>
  <si>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</si>
  <si>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</si>
  <si>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</si>
  <si>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</si>
  <si>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</si>
  <si>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</si>
  <si>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</si>
  <si>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</si>
  <si>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</si>
  <si>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</si>
  <si>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</si>
  <si>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</si>
  <si>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</si>
  <si>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</si>
  <si>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</si>
  <si>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</si>
  <si>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</si>
  <si>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</si>
  <si>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</si>
  <si>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</si>
  <si>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</si>
  <si>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</si>
  <si>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</si>
  <si>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</si>
  <si>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</si>
  <si>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</si>
  <si>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</si>
  <si>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</si>
  <si>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</si>
  <si>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</si>
  <si>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</si>
  <si>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</si>
  <si>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</si>
  <si>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</si>
  <si>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</si>
  <si>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</si>
  <si>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</si>
  <si>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</si>
  <si>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</si>
  <si>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</si>
  <si>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</si>
  <si>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</si>
  <si>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</si>
  <si>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</si>
  <si>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</si>
  <si>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</si>
  <si>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</si>
  <si>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</si>
  <si>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</si>
  <si>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</si>
  <si>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</si>
  <si>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</si>
  <si>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</si>
  <si>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</si>
  <si>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</si>
  <si>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</si>
  <si>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</si>
  <si>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</si>
  <si>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</si>
  <si>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</si>
  <si>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</si>
  <si>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</si>
  <si>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</si>
  <si>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</si>
  <si>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</si>
  <si>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</si>
  <si>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</si>
  <si>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</si>
  <si>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</si>
  <si>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</si>
  <si>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</si>
  <si>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</si>
  <si>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</si>
  <si>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</si>
  <si>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</si>
  <si>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</si>
  <si>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</si>
  <si>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</si>
  <si>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</si>
  <si>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</si>
  <si>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</si>
  <si>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</si>
  <si>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</si>
  <si>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</si>
  <si>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</si>
  <si>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</si>
  <si>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</si>
  <si>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</si>
  <si>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</si>
  <si>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</si>
  <si>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</si>
  <si>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</si>
  <si>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</si>
  <si>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</si>
  <si>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</si>
  <si>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</si>
  <si>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</si>
  <si>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</si>
  <si>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</si>
  <si>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</si>
  <si>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</si>
  <si>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</si>
  <si>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</si>
  <si>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</si>
  <si>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</si>
  <si>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</si>
  <si>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</si>
  <si>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</si>
  <si>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</si>
  <si>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</si>
  <si>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</si>
  <si>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</si>
  <si>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</si>
  <si>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</si>
  <si>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</si>
  <si>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</si>
  <si>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</si>
  <si>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</si>
  <si>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</si>
  <si>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</si>
  <si>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</si>
  <si>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</si>
  <si>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</si>
  <si>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4.47</t>
  </si>
  <si>
    <t>▲ 0.85</t>
  </si>
  <si>
    <t>▲ 2.38</t>
  </si>
  <si>
    <t>白糠町水道事業会計</t>
  </si>
  <si>
    <t>一般会計</t>
  </si>
  <si>
    <t>白糠町簡易水道及び飲用水道供給事業会計</t>
  </si>
  <si>
    <t>白糠町介護保険特別会計</t>
  </si>
  <si>
    <t>白糠町公共下水道事業会計</t>
  </si>
  <si>
    <t>白糠町国民健康保険特別会計</t>
  </si>
  <si>
    <t>白糠町後期高齢者医療特別会計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</si>
  <si>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</si>
  <si>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</si>
  <si>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</si>
  <si>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</si>
  <si>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</si>
  <si>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</si>
  <si>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</si>
  <si>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</si>
  <si>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釧路白糠工業用水道企業団</t>
    <rPh sb="0" eb="2">
      <t>クシロ</t>
    </rPh>
    <rPh sb="2" eb="4">
      <t>シラヌカ</t>
    </rPh>
    <rPh sb="4" eb="6">
      <t>コウギョウ</t>
    </rPh>
    <rPh sb="6" eb="7">
      <t>ヨウ</t>
    </rPh>
    <rPh sb="7" eb="9">
      <t>スイドウ</t>
    </rPh>
    <rPh sb="9" eb="11">
      <t>キギョウ</t>
    </rPh>
    <rPh sb="11" eb="12">
      <t>ダン</t>
    </rPh>
    <phoneticPr fontId="2"/>
  </si>
  <si>
    <t>釧路広域連合</t>
    <rPh sb="0" eb="2">
      <t>クシロ</t>
    </rPh>
    <rPh sb="2" eb="4">
      <t>コウイキ</t>
    </rPh>
    <rPh sb="4" eb="6">
      <t>レンゴウ</t>
    </rPh>
    <phoneticPr fontId="2"/>
  </si>
  <si>
    <t>釧路公立大学事務組合</t>
    <rPh sb="0" eb="2">
      <t>クシロ</t>
    </rPh>
    <rPh sb="2" eb="5">
      <t>コウリツダイ</t>
    </rPh>
    <rPh sb="5" eb="6">
      <t>ガク</t>
    </rPh>
    <rPh sb="6" eb="8">
      <t>ジム</t>
    </rPh>
    <rPh sb="8" eb="10">
      <t>クミアイ</t>
    </rPh>
    <phoneticPr fontId="2"/>
  </si>
  <si>
    <t>釧路・根室広域地方税滞納整理機構</t>
    <rPh sb="0" eb="2">
      <t>クシロ</t>
    </rPh>
    <rPh sb="3" eb="5">
      <t>ネムロ</t>
    </rPh>
    <rPh sb="5" eb="7">
      <t>コウイキ</t>
    </rPh>
    <rPh sb="7" eb="9">
      <t>チホウ</t>
    </rPh>
    <rPh sb="9" eb="10">
      <t>ゼイ</t>
    </rPh>
    <rPh sb="10" eb="12">
      <t>タイノウ</t>
    </rPh>
    <rPh sb="12" eb="14">
      <t>セイリ</t>
    </rPh>
    <rPh sb="14" eb="16">
      <t>キコウ</t>
    </rPh>
    <phoneticPr fontId="2"/>
  </si>
  <si>
    <t>株式会社白糠町振興公社</t>
    <rPh sb="0" eb="2">
      <t>カブシキ</t>
    </rPh>
    <rPh sb="2" eb="4">
      <t>カイシャ</t>
    </rPh>
    <rPh sb="4" eb="7">
      <t>シラヌカチョウ</t>
    </rPh>
    <rPh sb="7" eb="9">
      <t>シンコウ</t>
    </rPh>
    <rPh sb="9" eb="11">
      <t>コウシャ</t>
    </rPh>
    <phoneticPr fontId="2"/>
  </si>
  <si>
    <t>まちづくり基金</t>
    <rPh sb="5" eb="7">
      <t>キキン</t>
    </rPh>
    <phoneticPr fontId="5"/>
  </si>
  <si>
    <t>公共施設等整備基金</t>
    <rPh sb="0" eb="2">
      <t>コウキョウ</t>
    </rPh>
    <rPh sb="2" eb="4">
      <t>シセツ</t>
    </rPh>
    <rPh sb="4" eb="5">
      <t>トウ</t>
    </rPh>
    <rPh sb="5" eb="7">
      <t>セイビ</t>
    </rPh>
    <rPh sb="7" eb="9">
      <t>キキン</t>
    </rPh>
    <phoneticPr fontId="5"/>
  </si>
  <si>
    <t>教育基金</t>
    <rPh sb="0" eb="2">
      <t>キョウイク</t>
    </rPh>
    <rPh sb="2" eb="4">
      <t>キキン</t>
    </rPh>
    <phoneticPr fontId="5"/>
  </si>
  <si>
    <t>産業基金</t>
    <rPh sb="0" eb="2">
      <t>サンギョウ</t>
    </rPh>
    <rPh sb="2" eb="4">
      <t>キキン</t>
    </rPh>
    <phoneticPr fontId="5"/>
  </si>
  <si>
    <t>太陽の手子育て基金</t>
    <rPh sb="0" eb="2">
      <t>タイヨウ</t>
    </rPh>
    <rPh sb="3" eb="4">
      <t>テ</t>
    </rPh>
    <rPh sb="4" eb="6">
      <t>コソダ</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</si>
</sst>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quotePrefix="1"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DC95-4A5D-B260-CD17A1F83A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395715</c:v>
                </c:pt>
                <c:pt idx="1">
                  <c:v>489046</c:v>
                </c:pt>
                <c:pt idx="2">
                  <c:v>604091</c:v>
                </c:pt>
                <c:pt idx="3">
                  <c:v>617354</c:v>
                </c:pt>
                <c:pt idx="4">
                  <c:v>1298698</c:v>
                </c:pt>
              </c:numCache>
            </c:numRef>
          </c:val>
          <c:smooth val="0"/>
          <c:extLst>
            <c:ext xmlns:c16="http://schemas.microsoft.com/office/drawing/2014/chart" uri="{C3380CC4-5D6E-409C-BE32-E72D297353CC}">
              <c16:uniqueId val="{00000001-DC95-4A5D-B260-CD17A1F83A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4.88</c:v>
                </c:pt>
                <c:pt idx="1">
                  <c:v>2.37</c:v>
                </c:pt>
                <c:pt idx="2">
                  <c:v>4.2</c:v>
                </c:pt>
                <c:pt idx="3">
                  <c:v>7.2</c:v>
                </c:pt>
                <c:pt idx="4">
                  <c:v>7.58</c:v>
                </c:pt>
              </c:numCache>
            </c:numRef>
          </c:val>
          <c:extLst>
            <c:ext xmlns:c16="http://schemas.microsoft.com/office/drawing/2014/chart" uri="{C3380CC4-5D6E-409C-BE32-E72D297353CC}">
              <c16:uniqueId val="{00000000-85A6-406A-82E8-8A77E0F081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14.62</c:v>
                </c:pt>
                <c:pt idx="1">
                  <c:v>13.63</c:v>
                </c:pt>
                <c:pt idx="2">
                  <c:v>12.34</c:v>
                </c:pt>
                <c:pt idx="3">
                  <c:v>12.03</c:v>
                </c:pt>
                <c:pt idx="4">
                  <c:v>12.88</c:v>
                </c:pt>
              </c:numCache>
            </c:numRef>
          </c:val>
          <c:extLst>
            <c:ext xmlns:c16="http://schemas.microsoft.com/office/drawing/2014/chart" uri="{C3380CC4-5D6E-409C-BE32-E72D297353CC}">
              <c16:uniqueId val="{00000001-85A6-406A-82E8-8A77E0F081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1.51</c:v>
                </c:pt>
                <c:pt idx="1">
                  <c:v>-4.47</c:v>
                </c:pt>
                <c:pt idx="2">
                  <c:v>-0.85</c:v>
                </c:pt>
                <c:pt idx="3">
                  <c:v>0.81</c:v>
                </c:pt>
                <c:pt idx="4">
                  <c:v>-2.38</c:v>
                </c:pt>
              </c:numCache>
            </c:numRef>
          </c:val>
          <c:smooth val="0"/>
          <c:extLst>
            <c:ext xmlns:c16="http://schemas.microsoft.com/office/drawing/2014/chart" uri="{C3380CC4-5D6E-409C-BE32-E72D297353CC}">
              <c16:uniqueId val="{00000002-85A6-406A-82E8-8A77E0F081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0.41</c:v>
                </c:pt>
                <c:pt idx="2">
                  <c:v>#N/A</c:v>
                </c:pt>
                <c:pt idx="3">
                  <c:v>0.28000000000000003</c:v>
                </c:pt>
                <c:pt idx="4">
                  <c:v>#N/A</c:v>
                </c:pt>
                <c:pt idx="5">
                  <c:v>0.23</c:v>
                </c:pt>
                <c:pt idx="6">
                  <c:v>#N/A</c:v>
                </c:pt>
                <c:pt idx="7">
                  <c:v>2.69</c:v>
                </c:pt>
                <c:pt idx="8">
                  <c:v>0</c:v>
                </c:pt>
                <c:pt idx="9">
                  <c:v>0</c:v>
                </c:pt>
              </c:numCache>
            </c:numRef>
          </c:val>
          <c:extLst>
            <c:ext xmlns:c16="http://schemas.microsoft.com/office/drawing/2014/chart" uri="{C3380CC4-5D6E-409C-BE32-E72D297353CC}">
              <c16:uniqueId val="{00000000-2A1A-4403-9DEA-0EA2E40B4E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1A-4403-9DEA-0EA2E40B4E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1A-4403-9DEA-0EA2E40B4E65}"/>
            </c:ext>
          </c:extLst>
        </c:ser>
        <c:ser>
          <c:idx val="3"/>
          <c:order val="3"/>
          <c:tx>
            <c:strRef>
              <c:f>データシート!$A$30</c:f>
              <c:strCache>
                <c:ptCount val="1"/>
                <c:pt idx="0">
                  <c:v>白糠町後期高齢者医療特別会計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A1A-4403-9DEA-0EA2E40B4E65}"/>
            </c:ext>
          </c:extLst>
        </c:ser>
        <c:ser>
          <c:idx val="4"/>
          <c:order val="4"/>
          <c:tx>
            <c:strRef>
              <c:f>データシート!$A$31</c:f>
              <c:strCache>
                <c:ptCount val="1"/>
                <c:pt idx="0">
                  <c:v>白糠町国民健康保険特別会計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0.2</c:v>
                </c:pt>
                <c:pt idx="4">
                  <c:v>#N/A</c:v>
                </c:pt>
                <c:pt idx="5">
                  <c:v>0.18</c:v>
                </c:pt>
                <c:pt idx="6">
                  <c:v>#N/A</c:v>
                </c:pt>
                <c:pt idx="7">
                  <c:v>0.12</c:v>
                </c:pt>
                <c:pt idx="8">
                  <c:v>#N/A</c:v>
                </c:pt>
                <c:pt idx="9">
                  <c:v>0.17</c:v>
                </c:pt>
              </c:numCache>
            </c:numRef>
          </c:val>
          <c:extLst>
            <c:ext xmlns:c16="http://schemas.microsoft.com/office/drawing/2014/chart" uri="{C3380CC4-5D6E-409C-BE32-E72D297353CC}">
              <c16:uniqueId val="{00000004-2A1A-4403-9DEA-0EA2E40B4E65}"/>
            </c:ext>
          </c:extLst>
        </c:ser>
        <c:ser>
          <c:idx val="5"/>
          <c:order val="5"/>
          <c:tx>
            <c:strRef>
              <c:f>データシート!$A$32</c:f>
              <c:strCache>
                <c:ptCount val="1"/>
                <c:pt idx="0">
                  <c:v>白糠町公共下水道事業会計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0.49</c:v>
                </c:pt>
              </c:numCache>
            </c:numRef>
          </c:val>
          <c:extLst>
            <c:ext xmlns:c16="http://schemas.microsoft.com/office/drawing/2014/chart" uri="{C3380CC4-5D6E-409C-BE32-E72D297353CC}">
              <c16:uniqueId val="{00000005-2A1A-4403-9DEA-0EA2E40B4E65}"/>
            </c:ext>
          </c:extLst>
        </c:ser>
        <c:ser>
          <c:idx val="6"/>
          <c:order val="6"/>
          <c:tx>
            <c:strRef>
              <c:f>データシート!$A$33</c:f>
              <c:strCache>
                <c:ptCount val="1"/>
                <c:pt idx="0">
                  <c:v>白糠町介護保険特別会計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0.32</c:v>
                </c:pt>
                <c:pt idx="2">
                  <c:v>#N/A</c:v>
                </c:pt>
                <c:pt idx="3">
                  <c:v>0.31</c:v>
                </c:pt>
                <c:pt idx="4">
                  <c:v>#N/A</c:v>
                </c:pt>
                <c:pt idx="5">
                  <c:v>0.48</c:v>
                </c:pt>
                <c:pt idx="6">
                  <c:v>#N/A</c:v>
                </c:pt>
                <c:pt idx="7">
                  <c:v>0.95</c:v>
                </c:pt>
                <c:pt idx="8">
                  <c:v>#N/A</c:v>
                </c:pt>
                <c:pt idx="9">
                  <c:v>0.57999999999999996</c:v>
                </c:pt>
              </c:numCache>
            </c:numRef>
          </c:val>
          <c:extLst>
            <c:ext xmlns:c16="http://schemas.microsoft.com/office/drawing/2014/chart" uri="{C3380CC4-5D6E-409C-BE32-E72D297353CC}">
              <c16:uniqueId val="{00000006-2A1A-4403-9DEA-0EA2E40B4E65}"/>
            </c:ext>
          </c:extLst>
        </c:ser>
        <c:ser>
          <c:idx val="7"/>
          <c:order val="7"/>
          <c:tx>
            <c:strRef>
              <c:f>データシート!$A$34</c:f>
              <c:strCache>
                <c:ptCount val="1"/>
                <c:pt idx="0">
                  <c:v>白糠町簡易水道及び飲用水道供給事業会計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1.1599999999999999</c:v>
                </c:pt>
              </c:numCache>
            </c:numRef>
          </c:val>
          <c:extLst>
            <c:ext xmlns:c16="http://schemas.microsoft.com/office/drawing/2014/chart" uri="{C3380CC4-5D6E-409C-BE32-E72D297353CC}">
              <c16:uniqueId val="{00000007-2A1A-4403-9DEA-0EA2E40B4E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4.8600000000000003</c:v>
                </c:pt>
                <c:pt idx="2">
                  <c:v>#N/A</c:v>
                </c:pt>
                <c:pt idx="3">
                  <c:v>2.35</c:v>
                </c:pt>
                <c:pt idx="4">
                  <c:v>#N/A</c:v>
                </c:pt>
                <c:pt idx="5">
                  <c:v>4.17</c:v>
                </c:pt>
                <c:pt idx="6">
                  <c:v>#N/A</c:v>
                </c:pt>
                <c:pt idx="7">
                  <c:v>7.18</c:v>
                </c:pt>
                <c:pt idx="8">
                  <c:v>#N/A</c:v>
                </c:pt>
                <c:pt idx="9">
                  <c:v>7.58</c:v>
                </c:pt>
              </c:numCache>
            </c:numRef>
          </c:val>
          <c:extLst>
            <c:ext xmlns:c16="http://schemas.microsoft.com/office/drawing/2014/chart" uri="{C3380CC4-5D6E-409C-BE32-E72D297353CC}">
              <c16:uniqueId val="{00000008-2A1A-4403-9DEA-0EA2E40B4E65}"/>
            </c:ext>
          </c:extLst>
        </c:ser>
        <c:ser>
          <c:idx val="9"/>
          <c:order val="9"/>
          <c:tx>
            <c:strRef>
              <c:f>データシート!$A$36</c:f>
              <c:strCache>
                <c:ptCount val="1"/>
                <c:pt idx="0">
                  <c:v>白糠町水道事業会計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12.29</c:v>
                </c:pt>
                <c:pt idx="2">
                  <c:v>#N/A</c:v>
                </c:pt>
                <c:pt idx="3">
                  <c:v>11.2</c:v>
                </c:pt>
                <c:pt idx="4">
                  <c:v>#N/A</c:v>
                </c:pt>
                <c:pt idx="5">
                  <c:v>11.78</c:v>
                </c:pt>
                <c:pt idx="6">
                  <c:v>#N/A</c:v>
                </c:pt>
                <c:pt idx="7">
                  <c:v>11.41</c:v>
                </c:pt>
                <c:pt idx="8">
                  <c:v>#N/A</c:v>
                </c:pt>
                <c:pt idx="9">
                  <c:v>10.83</c:v>
                </c:pt>
              </c:numCache>
            </c:numRef>
          </c:val>
          <c:extLst>
            <c:ext xmlns:c16="http://schemas.microsoft.com/office/drawing/2014/chart" uri="{C3380CC4-5D6E-409C-BE32-E72D297353CC}">
              <c16:uniqueId val="{00000009-2A1A-4403-9DEA-0EA2E40B4E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835</c:v>
                </c:pt>
                <c:pt idx="5">
                  <c:v>974</c:v>
                </c:pt>
                <c:pt idx="8">
                  <c:v>992</c:v>
                </c:pt>
                <c:pt idx="11">
                  <c:v>1009</c:v>
                </c:pt>
                <c:pt idx="14">
                  <c:v>957</c:v>
                </c:pt>
              </c:numCache>
            </c:numRef>
          </c:val>
          <c:extLst>
            <c:ext xmlns:c16="http://schemas.microsoft.com/office/drawing/2014/chart" uri="{C3380CC4-5D6E-409C-BE32-E72D297353CC}">
              <c16:uniqueId val="{00000000-691C-4805-B7BB-79E8C29852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1C-4805-B7BB-79E8C29852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7</c:v>
                </c:pt>
                <c:pt idx="6">
                  <c:v>5</c:v>
                </c:pt>
                <c:pt idx="9">
                  <c:v>0</c:v>
                </c:pt>
                <c:pt idx="12">
                  <c:v>0</c:v>
                </c:pt>
              </c:numCache>
            </c:numRef>
          </c:val>
          <c:extLst>
            <c:ext xmlns:c16="http://schemas.microsoft.com/office/drawing/2014/chart" uri="{C3380CC4-5D6E-409C-BE32-E72D297353CC}">
              <c16:uniqueId val="{00000002-691C-4805-B7BB-79E8C29852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19</c:v>
                </c:pt>
                <c:pt idx="6">
                  <c:v>22</c:v>
                </c:pt>
                <c:pt idx="9">
                  <c:v>21</c:v>
                </c:pt>
                <c:pt idx="12">
                  <c:v>22</c:v>
                </c:pt>
              </c:numCache>
            </c:numRef>
          </c:val>
          <c:extLst>
            <c:ext xmlns:c16="http://schemas.microsoft.com/office/drawing/2014/chart" uri="{C3380CC4-5D6E-409C-BE32-E72D297353CC}">
              <c16:uniqueId val="{00000003-691C-4805-B7BB-79E8C29852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304</c:v>
                </c:pt>
                <c:pt idx="3">
                  <c:v>273</c:v>
                </c:pt>
                <c:pt idx="6">
                  <c:v>255</c:v>
                </c:pt>
                <c:pt idx="9">
                  <c:v>240</c:v>
                </c:pt>
                <c:pt idx="12">
                  <c:v>204</c:v>
                </c:pt>
              </c:numCache>
            </c:numRef>
          </c:val>
          <c:extLst>
            <c:ext xmlns:c16="http://schemas.microsoft.com/office/drawing/2014/chart" uri="{C3380CC4-5D6E-409C-BE32-E72D297353CC}">
              <c16:uniqueId val="{00000004-691C-4805-B7BB-79E8C29852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1C-4805-B7BB-79E8C29852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1C-4805-B7BB-79E8C29852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851</c:v>
                </c:pt>
                <c:pt idx="3">
                  <c:v>1095</c:v>
                </c:pt>
                <c:pt idx="6">
                  <c:v>1128</c:v>
                </c:pt>
                <c:pt idx="9">
                  <c:v>1131</c:v>
                </c:pt>
                <c:pt idx="12">
                  <c:v>1182</c:v>
                </c:pt>
              </c:numCache>
            </c:numRef>
          </c:val>
          <c:extLst>
            <c:ext xmlns:c16="http://schemas.microsoft.com/office/drawing/2014/chart" uri="{C3380CC4-5D6E-409C-BE32-E72D297353CC}">
              <c16:uniqueId val="{00000007-691C-4805-B7BB-79E8C29852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356</c:v>
                </c:pt>
                <c:pt idx="2">
                  <c:v>#N/A</c:v>
                </c:pt>
                <c:pt idx="3">
                  <c:v>#N/A</c:v>
                </c:pt>
                <c:pt idx="4">
                  <c:v>420</c:v>
                </c:pt>
                <c:pt idx="5">
                  <c:v>#N/A</c:v>
                </c:pt>
                <c:pt idx="6">
                  <c:v>#N/A</c:v>
                </c:pt>
                <c:pt idx="7">
                  <c:v>418</c:v>
                </c:pt>
                <c:pt idx="8">
                  <c:v>#N/A</c:v>
                </c:pt>
                <c:pt idx="9">
                  <c:v>#N/A</c:v>
                </c:pt>
                <c:pt idx="10">
                  <c:v>383</c:v>
                </c:pt>
                <c:pt idx="11">
                  <c:v>#N/A</c:v>
                </c:pt>
                <c:pt idx="12">
                  <c:v>#N/A</c:v>
                </c:pt>
                <c:pt idx="13">
                  <c:v>451</c:v>
                </c:pt>
                <c:pt idx="14">
                  <c:v>#N/A</c:v>
                </c:pt>
              </c:numCache>
            </c:numRef>
          </c:val>
          <c:smooth val="0"/>
          <c:extLst>
            <c:ext xmlns:c16="http://schemas.microsoft.com/office/drawing/2014/chart" uri="{C3380CC4-5D6E-409C-BE32-E72D297353CC}">
              <c16:uniqueId val="{00000008-691C-4805-B7BB-79E8C29852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10730</c:v>
                </c:pt>
                <c:pt idx="5">
                  <c:v>11374</c:v>
                </c:pt>
                <c:pt idx="8">
                  <c:v>11145</c:v>
                </c:pt>
                <c:pt idx="11">
                  <c:v>10744</c:v>
                </c:pt>
                <c:pt idx="14">
                  <c:v>10534</c:v>
                </c:pt>
              </c:numCache>
            </c:numRef>
          </c:val>
          <c:extLst>
            <c:ext xmlns:c16="http://schemas.microsoft.com/office/drawing/2014/chart" uri="{C3380CC4-5D6E-409C-BE32-E72D297353CC}">
              <c16:uniqueId val="{00000000-0E5F-4374-AA08-C728FA256B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c:v>
                </c:pt>
                <c:pt idx="5">
                  <c:v>129</c:v>
                </c:pt>
                <c:pt idx="8">
                  <c:v>146</c:v>
                </c:pt>
                <c:pt idx="11">
                  <c:v>161</c:v>
                </c:pt>
                <c:pt idx="14">
                  <c:v>171</c:v>
                </c:pt>
              </c:numCache>
            </c:numRef>
          </c:val>
          <c:extLst>
            <c:ext xmlns:c16="http://schemas.microsoft.com/office/drawing/2014/chart" uri="{C3380CC4-5D6E-409C-BE32-E72D297353CC}">
              <c16:uniqueId val="{00000001-0E5F-4374-AA08-C728FA256B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10210</c:v>
                </c:pt>
                <c:pt idx="5">
                  <c:v>13911</c:v>
                </c:pt>
                <c:pt idx="8">
                  <c:v>17690</c:v>
                </c:pt>
                <c:pt idx="11">
                  <c:v>20829</c:v>
                </c:pt>
                <c:pt idx="14">
                  <c:v>24280</c:v>
                </c:pt>
              </c:numCache>
            </c:numRef>
          </c:val>
          <c:extLst>
            <c:ext xmlns:c16="http://schemas.microsoft.com/office/drawing/2014/chart" uri="{C3380CC4-5D6E-409C-BE32-E72D297353CC}">
              <c16:uniqueId val="{00000002-0E5F-4374-AA08-C728FA256B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5F-4374-AA08-C728FA256B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5F-4374-AA08-C728FA256B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5F-4374-AA08-C728FA256B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1059</c:v>
                </c:pt>
                <c:pt idx="3">
                  <c:v>1002</c:v>
                </c:pt>
                <c:pt idx="6">
                  <c:v>1004</c:v>
                </c:pt>
                <c:pt idx="9">
                  <c:v>1023</c:v>
                </c:pt>
                <c:pt idx="12">
                  <c:v>1078</c:v>
                </c:pt>
              </c:numCache>
            </c:numRef>
          </c:val>
          <c:extLst>
            <c:ext xmlns:c16="http://schemas.microsoft.com/office/drawing/2014/chart" uri="{C3380CC4-5D6E-409C-BE32-E72D297353CC}">
              <c16:uniqueId val="{00000006-0E5F-4374-AA08-C728FA256B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564</c:v>
                </c:pt>
                <c:pt idx="3">
                  <c:v>479</c:v>
                </c:pt>
                <c:pt idx="6">
                  <c:v>395</c:v>
                </c:pt>
                <c:pt idx="9">
                  <c:v>303</c:v>
                </c:pt>
                <c:pt idx="12">
                  <c:v>209</c:v>
                </c:pt>
              </c:numCache>
            </c:numRef>
          </c:val>
          <c:extLst>
            <c:ext xmlns:c16="http://schemas.microsoft.com/office/drawing/2014/chart" uri="{C3380CC4-5D6E-409C-BE32-E72D297353CC}">
              <c16:uniqueId val="{00000007-0E5F-4374-AA08-C728FA256B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3315</c:v>
                </c:pt>
                <c:pt idx="3">
                  <c:v>3140</c:v>
                </c:pt>
                <c:pt idx="6">
                  <c:v>2971</c:v>
                </c:pt>
                <c:pt idx="9">
                  <c:v>2840</c:v>
                </c:pt>
                <c:pt idx="12">
                  <c:v>2606</c:v>
                </c:pt>
              </c:numCache>
            </c:numRef>
          </c:val>
          <c:extLst>
            <c:ext xmlns:c16="http://schemas.microsoft.com/office/drawing/2014/chart" uri="{C3380CC4-5D6E-409C-BE32-E72D297353CC}">
              <c16:uniqueId val="{00000008-0E5F-4374-AA08-C728FA256B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E5F-4374-AA08-C728FA256B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13259</c:v>
                </c:pt>
                <c:pt idx="3">
                  <c:v>13951</c:v>
                </c:pt>
                <c:pt idx="6">
                  <c:v>13775</c:v>
                </c:pt>
                <c:pt idx="9">
                  <c:v>13294</c:v>
                </c:pt>
                <c:pt idx="12">
                  <c:v>13197</c:v>
                </c:pt>
              </c:numCache>
            </c:numRef>
          </c:val>
          <c:extLst>
            <c:ext xmlns:c16="http://schemas.microsoft.com/office/drawing/2014/chart" uri="{C3380CC4-5D6E-409C-BE32-E72D297353CC}">
              <c16:uniqueId val="{0000000A-0E5F-4374-AA08-C728FA256B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5F-4374-AA08-C728FA256B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610</c:v>
                </c:pt>
                <c:pt idx="1">
                  <c:v>605</c:v>
                </c:pt>
                <c:pt idx="2">
                  <c:v>653</c:v>
                </c:pt>
              </c:numCache>
            </c:numRef>
          </c:val>
          <c:extLst>
            <c:ext xmlns:c16="http://schemas.microsoft.com/office/drawing/2014/chart" uri="{C3380CC4-5D6E-409C-BE32-E72D297353CC}">
              <c16:uniqueId val="{00000000-2A79-4C70-A8DD-8BCFE7055E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1233</c:v>
                </c:pt>
                <c:pt idx="1">
                  <c:v>1105</c:v>
                </c:pt>
                <c:pt idx="2">
                  <c:v>884</c:v>
                </c:pt>
              </c:numCache>
            </c:numRef>
          </c:val>
          <c:extLst>
            <c:ext xmlns:c16="http://schemas.microsoft.com/office/drawing/2014/chart" uri="{C3380CC4-5D6E-409C-BE32-E72D297353CC}">
              <c16:uniqueId val="{00000001-2A79-4C70-A8DD-8BCFE7055E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15640</c:v>
                </c:pt>
                <c:pt idx="1">
                  <c:v>18886</c:v>
                </c:pt>
                <c:pt idx="2">
                  <c:v>22517</c:v>
                </c:pt>
              </c:numCache>
            </c:numRef>
          </c:val>
          <c:extLst>
            <c:ext xmlns:c16="http://schemas.microsoft.com/office/drawing/2014/chart" uri="{C3380CC4-5D6E-409C-BE32-E72D297353CC}">
              <c16:uniqueId val="{00000002-2A79-4C70-A8DD-8BCFE7055E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の分子の中で大きな割合を占める元利償還金は増加傾向にある。今後においても、小中学校建設事業等大型事業等による地方債の償還により、増加が見込まれることから、事業実施の適正化や基金運用による新規発行債の抑制、優良債の選択等による実質公債費率の増加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i="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充当可能財源の増加等により、令和元年度より将来負担比率が算定されなくなった。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みについては公共下水道事業に係るものが主であり、今後も公共下水道事業の計画的な実施を予定しているため、繰入金の増加が見込まれるが、下水道復旧率の向上や下水道使用料の確保等により準元利償還金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今後も、小中学校建設等大型事業等により、地方債現在高の増加が見込まれることから、公債費の償還に充当可能な特定財源を確保することにより、財政の健全化に努める。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北海道白糠町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ふるさと納税寄附金の増により、まちづくり基金に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百万円、その他教育基金に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百万円を積み立てた一方、まちづくり基金から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今後、公債費の増加が見込まれること、また、公共施設の適正な管理のため、「減債基金」及び「公共施設等整備基金」について計画的に積み立てを行っていく予定。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・まちづくり基金：個性豊かで活力と魅力あるまちづくりを進めることを目的とする。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・公共施設等整備基金：公共施設等を整備することを目的とする。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・教育基金：教育施設及び文化施設の建設並びに社会教育事業の推進を図ることを目的とする。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・産業基金：産業の振興に資することを目的とする。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・太陽の手子育て基金：子どもの健やかな育ちを支援することを目的とする。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・まちづくり基金：寄付金の増に伴い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・公共施設等整備基金：寄付金の増に伴い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・教育基金：寄付金の増に伴い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・太陽の手子育て基金：寄付金の増に伴い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百万円を積み立てしたが、「太陽の手子育て支援事業」への充当で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・産業基金：寄付金の増に伴い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・それぞれの使途に沿った基金の積立て、取り崩しを計画的に行い、健全な基金運営に努める。</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百万円を積み立てた一方、一般財源充当分（財政調整分）で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過疎ソフト借入分等で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百万円を積み立てた一方、過疎ソフト償還分等で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年度に地方債償還のピークを迎えるため、それに備えて毎年度計画的に積み立てを行う予定であり、令和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7,003
6,834
773.13
38,129,166
37,740,815
384,151
5,067,365
13,197,339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類似団体を下回っているが、北海道平均とほぼ同値で推移している。これは、人口減少や全国平均を大きく上回る高齢化率（令和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43.7</a:t>
          </a:r>
          <a:r>
            <a:rPr kumimoji="1" lang="ja-JP" altLang="en-US" sz="1300">
              <a:latin typeface="ＭＳ Ｐゴシック" panose="020B0600070205080204" pitchFamily="50" charset="-128"/>
              <a:ea typeface="ＭＳ Ｐゴシック" panose="020B0600070205080204" pitchFamily="50" charset="-128"/>
            </a:rPr>
            <a:t>％）による財政基盤の弱さが主な要因であるが、企業誘致とともに一次産業と連携した新たな産業の創出による地域経済活性化に向けた取り組みを行っている。また、定員適正化計画により職員数を適正に管理しているほか、投資的経費を含む歳出全般の見直しにより、活力あるまちづくりを展開しつつ、行政の効率化に努め、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xdr:cNvCxnSpPr/>
      </xdr:nvCxnSpPr>
      <xdr:spPr>
        <a:xfrm>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xdr:cNvCxnSpPr/>
      </xdr:nvCxnSpPr>
      <xdr:spPr>
        <a:xfrm>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9" name="直線コネクタ 78"/>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普通会計における公債費について、小中学校の建設事業等大型事業の元金の償還開始により、令和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年度から公債費が大きく増加し、令和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年度まで元利償還金が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億円を超える試算となっている。今後も大型建設事業等の実施により、経常収支比率の上昇が見込まれているが、基金運用による新規発行債の抑制等により、経常収支比率の上昇を抑える。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4763</xdr:rowOff>
    </xdr:from>
    <xdr:to>
      <xdr:col>23</xdr:col>
      <xdr:colOff>133350</xdr:colOff>
      <xdr:row>61</xdr:row>
      <xdr:rowOff>22860</xdr:rowOff>
    </xdr:to>
    <xdr:cxnSp macro="">
      <xdr:nvCxnSpPr>
        <xdr:cNvPr id="133" name="直線コネクタ 132"/>
        <xdr:cNvCxnSpPr/>
      </xdr:nvCxnSpPr>
      <xdr:spPr>
        <a:xfrm>
          <a:off x="4114800" y="1046321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156104</xdr:rowOff>
    </xdr:from>
    <xdr:to>
      <xdr:col>19</xdr:col>
      <xdr:colOff>133350</xdr:colOff>
      <xdr:row>61</xdr:row>
      <xdr:rowOff>4763</xdr:rowOff>
    </xdr:to>
    <xdr:cxnSp macro="">
      <xdr:nvCxnSpPr>
        <xdr:cNvPr id="136" name="直線コネクタ 135"/>
        <xdr:cNvCxnSpPr/>
      </xdr:nvCxnSpPr>
      <xdr:spPr>
        <a:xfrm>
          <a:off x="3225800" y="104431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140018</xdr:rowOff>
    </xdr:from>
    <xdr:to>
      <xdr:col>15</xdr:col>
      <xdr:colOff>82550</xdr:colOff>
      <xdr:row>60</xdr:row>
      <xdr:rowOff>156104</xdr:rowOff>
    </xdr:to>
    <xdr:cxnSp macro="">
      <xdr:nvCxnSpPr>
        <xdr:cNvPr id="139" name="直線コネクタ 138"/>
        <xdr:cNvCxnSpPr/>
      </xdr:nvCxnSpPr>
      <xdr:spPr>
        <a:xfrm>
          <a:off x="2336800" y="1042701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140018</xdr:rowOff>
    </xdr:from>
    <xdr:to>
      <xdr:col>11</xdr:col>
      <xdr:colOff>31750</xdr:colOff>
      <xdr:row>60</xdr:row>
      <xdr:rowOff>146050</xdr:rowOff>
    </xdr:to>
    <xdr:cxnSp macro="">
      <xdr:nvCxnSpPr>
        <xdr:cNvPr id="142" name="直線コネクタ 141"/>
        <xdr:cNvCxnSpPr/>
      </xdr:nvCxnSpPr>
      <xdr:spPr>
        <a:xfrm flipV="1">
          <a:off x="1447800" y="104270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52" name="楕円 151"/>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160037</xdr:rowOff>
    </xdr:from>
    <xdr:ext cx="762000" cy="259045"/>
    <xdr:sp macro="" textlink="">
      <xdr:nvSpPr>
        <xdr:cNvPr id="153" name="財政構造の弾力性該当値テキスト"/>
        <xdr:cNvSpPr txBox="1"/>
      </xdr:nvSpPr>
      <xdr:spPr>
        <a:xfrm>
          <a:off x="5041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125413</xdr:rowOff>
    </xdr:from>
    <xdr:to>
      <xdr:col>19</xdr:col>
      <xdr:colOff>184150</xdr:colOff>
      <xdr:row>61</xdr:row>
      <xdr:rowOff>55563</xdr:rowOff>
    </xdr:to>
    <xdr:sp macro="" textlink="">
      <xdr:nvSpPr>
        <xdr:cNvPr id="154" name="楕円 153"/>
        <xdr:cNvSpPr/>
      </xdr:nvSpPr>
      <xdr:spPr>
        <a:xfrm>
          <a:off x="4064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65740</xdr:rowOff>
    </xdr:from>
    <xdr:ext cx="736600" cy="259045"/>
    <xdr:sp macro="" textlink="">
      <xdr:nvSpPr>
        <xdr:cNvPr id="155" name="テキスト ボックス 154"/>
        <xdr:cNvSpPr txBox="1"/>
      </xdr:nvSpPr>
      <xdr:spPr>
        <a:xfrm>
          <a:off x="3733800" y="1018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105304</xdr:rowOff>
    </xdr:from>
    <xdr:to>
      <xdr:col>15</xdr:col>
      <xdr:colOff>133350</xdr:colOff>
      <xdr:row>61</xdr:row>
      <xdr:rowOff>35454</xdr:rowOff>
    </xdr:to>
    <xdr:sp macro="" textlink="">
      <xdr:nvSpPr>
        <xdr:cNvPr id="156" name="楕円 155"/>
        <xdr:cNvSpPr/>
      </xdr:nvSpPr>
      <xdr:spPr>
        <a:xfrm>
          <a:off x="31750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57" name="テキスト ボックス 156"/>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89218</xdr:rowOff>
    </xdr:from>
    <xdr:to>
      <xdr:col>11</xdr:col>
      <xdr:colOff>82550</xdr:colOff>
      <xdr:row>61</xdr:row>
      <xdr:rowOff>19368</xdr:rowOff>
    </xdr:to>
    <xdr:sp macro="" textlink="">
      <xdr:nvSpPr>
        <xdr:cNvPr id="158" name="楕円 157"/>
        <xdr:cNvSpPr/>
      </xdr:nvSpPr>
      <xdr:spPr>
        <a:xfrm>
          <a:off x="2286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29545</xdr:rowOff>
    </xdr:from>
    <xdr:ext cx="762000" cy="259045"/>
    <xdr:sp macro="" textlink="">
      <xdr:nvSpPr>
        <xdr:cNvPr id="159" name="テキスト ボックス 158"/>
        <xdr:cNvSpPr txBox="1"/>
      </xdr:nvSpPr>
      <xdr:spPr>
        <a:xfrm>
          <a:off x="1955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60" name="楕円 159"/>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1" name="テキスト ボックス 160"/>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[2,080,050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人件費・物件費等の決算額は、類似団体と比較し、人口一人当たりで</a:t>
          </a:r>
          <a:r>
            <a:rPr kumimoji="1" lang="en-US" altLang="ja-JP" sz="1300">
              <a:latin typeface="ＭＳ Ｐゴシック" panose="020B0600070205080204" pitchFamily="50" charset="-128"/>
              <a:ea typeface="ＭＳ Ｐゴシック" panose="020B0600070205080204" pitchFamily="50" charset="-128"/>
            </a:rPr>
            <a:t>1,748,019</a:t>
          </a:r>
          <a:r>
            <a:rPr kumimoji="1" lang="ja-JP" altLang="en-US" sz="1300">
              <a:latin typeface="ＭＳ Ｐゴシック" panose="020B0600070205080204" pitchFamily="50" charset="-128"/>
              <a:ea typeface="ＭＳ Ｐゴシック" panose="020B0600070205080204" pitchFamily="50" charset="-128"/>
            </a:rPr>
            <a:t>円高くなっているが、主な原因としては、人口減少に加え、ふるさと納税の関連事務経費が増加したことが要因として挙げられる。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今後も引き続き、効率的な事務の執行を推進し、歳出の抑制に努める。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161155</xdr:rowOff>
    </xdr:from>
    <xdr:to>
      <xdr:col>23</xdr:col>
      <xdr:colOff>133350</xdr:colOff>
      <xdr:row>90</xdr:row>
      <xdr:rowOff>43221</xdr:rowOff>
    </xdr:to>
    <xdr:cxnSp macro="">
      <xdr:nvCxnSpPr>
        <xdr:cNvPr id="195" name="直線コネクタ 194"/>
        <xdr:cNvCxnSpPr/>
      </xdr:nvCxnSpPr>
      <xdr:spPr>
        <a:xfrm>
          <a:off x="4114800" y="15248755"/>
          <a:ext cx="838200" cy="22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89069</xdr:rowOff>
    </xdr:from>
    <xdr:to>
      <xdr:col>19</xdr:col>
      <xdr:colOff>133350</xdr:colOff>
      <xdr:row>88</xdr:row>
      <xdr:rowOff>161155</xdr:rowOff>
    </xdr:to>
    <xdr:cxnSp macro="">
      <xdr:nvCxnSpPr>
        <xdr:cNvPr id="198" name="直線コネクタ 197"/>
        <xdr:cNvCxnSpPr/>
      </xdr:nvCxnSpPr>
      <xdr:spPr>
        <a:xfrm>
          <a:off x="3225800" y="15005219"/>
          <a:ext cx="889000" cy="24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111522</xdr:rowOff>
    </xdr:from>
    <xdr:to>
      <xdr:col>15</xdr:col>
      <xdr:colOff>82550</xdr:colOff>
      <xdr:row>87</xdr:row>
      <xdr:rowOff>89069</xdr:rowOff>
    </xdr:to>
    <xdr:cxnSp macro="">
      <xdr:nvCxnSpPr>
        <xdr:cNvPr id="201" name="直線コネクタ 200"/>
        <xdr:cNvCxnSpPr/>
      </xdr:nvCxnSpPr>
      <xdr:spPr>
        <a:xfrm>
          <a:off x="2336800" y="14856222"/>
          <a:ext cx="889000" cy="1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17256</xdr:rowOff>
    </xdr:from>
    <xdr:to>
      <xdr:col>11</xdr:col>
      <xdr:colOff>31750</xdr:colOff>
      <xdr:row>86</xdr:row>
      <xdr:rowOff>111522</xdr:rowOff>
    </xdr:to>
    <xdr:cxnSp macro="">
      <xdr:nvCxnSpPr>
        <xdr:cNvPr id="204" name="直線コネクタ 203"/>
        <xdr:cNvCxnSpPr/>
      </xdr:nvCxnSpPr>
      <xdr:spPr>
        <a:xfrm>
          <a:off x="1447800" y="14247606"/>
          <a:ext cx="889000" cy="60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163871</xdr:rowOff>
    </xdr:from>
    <xdr:to>
      <xdr:col>23</xdr:col>
      <xdr:colOff>184150</xdr:colOff>
      <xdr:row>90</xdr:row>
      <xdr:rowOff>94021</xdr:rowOff>
    </xdr:to>
    <xdr:sp macro="" textlink="">
      <xdr:nvSpPr>
        <xdr:cNvPr id="214" name="楕円 213"/>
        <xdr:cNvSpPr/>
      </xdr:nvSpPr>
      <xdr:spPr>
        <a:xfrm>
          <a:off x="4902200" y="1542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59748</xdr:rowOff>
    </xdr:from>
    <xdr:ext cx="762000" cy="259045"/>
    <xdr:sp macro="" textlink="">
      <xdr:nvSpPr>
        <xdr:cNvPr id="215" name="人件費・物件費等の状況該当値テキスト"/>
        <xdr:cNvSpPr txBox="1"/>
      </xdr:nvSpPr>
      <xdr:spPr>
        <a:xfrm>
          <a:off x="5041900" y="1531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110355</xdr:rowOff>
    </xdr:from>
    <xdr:to>
      <xdr:col>19</xdr:col>
      <xdr:colOff>184150</xdr:colOff>
      <xdr:row>89</xdr:row>
      <xdr:rowOff>40505</xdr:rowOff>
    </xdr:to>
    <xdr:sp macro="" textlink="">
      <xdr:nvSpPr>
        <xdr:cNvPr id="216" name="楕円 215"/>
        <xdr:cNvSpPr/>
      </xdr:nvSpPr>
      <xdr:spPr>
        <a:xfrm>
          <a:off x="4064000" y="151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25282</xdr:rowOff>
    </xdr:from>
    <xdr:ext cx="736600" cy="259045"/>
    <xdr:sp macro="" textlink="">
      <xdr:nvSpPr>
        <xdr:cNvPr id="217" name="テキスト ボックス 216"/>
        <xdr:cNvSpPr txBox="1"/>
      </xdr:nvSpPr>
      <xdr:spPr>
        <a:xfrm>
          <a:off x="3733800" y="1528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38269</xdr:rowOff>
    </xdr:from>
    <xdr:to>
      <xdr:col>15</xdr:col>
      <xdr:colOff>133350</xdr:colOff>
      <xdr:row>87</xdr:row>
      <xdr:rowOff>139869</xdr:rowOff>
    </xdr:to>
    <xdr:sp macro="" textlink="">
      <xdr:nvSpPr>
        <xdr:cNvPr id="218" name="楕円 217"/>
        <xdr:cNvSpPr/>
      </xdr:nvSpPr>
      <xdr:spPr>
        <a:xfrm>
          <a:off x="3175000" y="149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124646</xdr:rowOff>
    </xdr:from>
    <xdr:ext cx="762000" cy="259045"/>
    <xdr:sp macro="" textlink="">
      <xdr:nvSpPr>
        <xdr:cNvPr id="219" name="テキスト ボックス 218"/>
        <xdr:cNvSpPr txBox="1"/>
      </xdr:nvSpPr>
      <xdr:spPr>
        <a:xfrm>
          <a:off x="2844800" y="1504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60722</xdr:rowOff>
    </xdr:from>
    <xdr:to>
      <xdr:col>11</xdr:col>
      <xdr:colOff>82550</xdr:colOff>
      <xdr:row>86</xdr:row>
      <xdr:rowOff>162322</xdr:rowOff>
    </xdr:to>
    <xdr:sp macro="" textlink="">
      <xdr:nvSpPr>
        <xdr:cNvPr id="220" name="楕円 219"/>
        <xdr:cNvSpPr/>
      </xdr:nvSpPr>
      <xdr:spPr>
        <a:xfrm>
          <a:off x="2286000" y="148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147099</xdr:rowOff>
    </xdr:from>
    <xdr:ext cx="762000" cy="259045"/>
    <xdr:sp macro="" textlink="">
      <xdr:nvSpPr>
        <xdr:cNvPr id="221" name="テキスト ボックス 220"/>
        <xdr:cNvSpPr txBox="1"/>
      </xdr:nvSpPr>
      <xdr:spPr>
        <a:xfrm>
          <a:off x="1955800" y="1489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137906</xdr:rowOff>
    </xdr:from>
    <xdr:to>
      <xdr:col>7</xdr:col>
      <xdr:colOff>31750</xdr:colOff>
      <xdr:row>83</xdr:row>
      <xdr:rowOff>68056</xdr:rowOff>
    </xdr:to>
    <xdr:sp macro="" textlink="">
      <xdr:nvSpPr>
        <xdr:cNvPr id="222" name="楕円 221"/>
        <xdr:cNvSpPr/>
      </xdr:nvSpPr>
      <xdr:spPr>
        <a:xfrm>
          <a:off x="1397000" y="141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52833</xdr:rowOff>
    </xdr:from>
    <xdr:ext cx="762000" cy="259045"/>
    <xdr:sp macro="" textlink="">
      <xdr:nvSpPr>
        <xdr:cNvPr id="223" name="テキスト ボックス 222"/>
        <xdr:cNvSpPr txBox="1"/>
      </xdr:nvSpPr>
      <xdr:spPr>
        <a:xfrm>
          <a:off x="1066800" y="1428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概ね平均的な位置で推移している。給与の独自削減や国に合わせた給与構造の見直しを行ってきたが、財政状況に応じて今後も給与水準の適正化に努める。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85372</xdr:rowOff>
    </xdr:to>
    <xdr:cxnSp macro="">
      <xdr:nvCxnSpPr>
        <xdr:cNvPr id="257" name="直線コネクタ 256"/>
        <xdr:cNvCxnSpPr/>
      </xdr:nvCxnSpPr>
      <xdr:spPr>
        <a:xfrm flipV="1">
          <a:off x="16179800" y="146318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85372</xdr:rowOff>
    </xdr:to>
    <xdr:cxnSp macro="">
      <xdr:nvCxnSpPr>
        <xdr:cNvPr id="260" name="直線コネクタ 259"/>
        <xdr:cNvCxnSpPr/>
      </xdr:nvCxnSpPr>
      <xdr:spPr>
        <a:xfrm>
          <a:off x="15290800" y="145379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45155</xdr:rowOff>
    </xdr:to>
    <xdr:cxnSp macro="">
      <xdr:nvCxnSpPr>
        <xdr:cNvPr id="263" name="直線コネクタ 262"/>
        <xdr:cNvCxnSpPr/>
      </xdr:nvCxnSpPr>
      <xdr:spPr>
        <a:xfrm flipV="1">
          <a:off x="14401800" y="145379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98778</xdr:rowOff>
    </xdr:to>
    <xdr:cxnSp macro="">
      <xdr:nvCxnSpPr>
        <xdr:cNvPr id="266" name="直線コネクタ 265"/>
        <xdr:cNvCxnSpPr/>
      </xdr:nvCxnSpPr>
      <xdr:spPr>
        <a:xfrm flipV="1">
          <a:off x="13512800" y="1461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6" name="楕円 275"/>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7" name="給与水準   （国との比較）該当値テキスト"/>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8" name="楕円 277"/>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79" name="テキスト ボックス 278"/>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0" name="楕円 279"/>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1" name="テキスト ボックス 280"/>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2" name="楕円 281"/>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83" name="テキスト ボックス 282"/>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5" name="テキスト ボックス 284"/>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年間ほぼ横ばいの状況となっているが、人口減少が顕著なことから、人口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人当たりの数値としては増加傾向にある。今後についても定年延長等の動向を踏まえ、適切な定員管理に努める。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65437</xdr:rowOff>
    </xdr:from>
    <xdr:to>
      <xdr:col>81</xdr:col>
      <xdr:colOff>44450</xdr:colOff>
      <xdr:row>63</xdr:row>
      <xdr:rowOff>148082</xdr:rowOff>
    </xdr:to>
    <xdr:cxnSp macro="">
      <xdr:nvCxnSpPr>
        <xdr:cNvPr id="316" name="直線コネクタ 315"/>
        <xdr:cNvCxnSpPr/>
      </xdr:nvCxnSpPr>
      <xdr:spPr>
        <a:xfrm>
          <a:off x="16179800" y="10866787"/>
          <a:ext cx="838200" cy="8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38291</xdr:rowOff>
    </xdr:from>
    <xdr:to>
      <xdr:col>77</xdr:col>
      <xdr:colOff>44450</xdr:colOff>
      <xdr:row>63</xdr:row>
      <xdr:rowOff>65437</xdr:rowOff>
    </xdr:to>
    <xdr:cxnSp macro="">
      <xdr:nvCxnSpPr>
        <xdr:cNvPr id="319" name="直線コネクタ 318"/>
        <xdr:cNvCxnSpPr/>
      </xdr:nvCxnSpPr>
      <xdr:spPr>
        <a:xfrm>
          <a:off x="15290800" y="10839641"/>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38291</xdr:rowOff>
    </xdr:from>
    <xdr:to>
      <xdr:col>72</xdr:col>
      <xdr:colOff>203200</xdr:colOff>
      <xdr:row>63</xdr:row>
      <xdr:rowOff>68453</xdr:rowOff>
    </xdr:to>
    <xdr:cxnSp macro="">
      <xdr:nvCxnSpPr>
        <xdr:cNvPr id="322" name="直線コネクタ 321"/>
        <xdr:cNvCxnSpPr/>
      </xdr:nvCxnSpPr>
      <xdr:spPr>
        <a:xfrm flipV="1">
          <a:off x="14401800" y="1083964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43720</xdr:rowOff>
    </xdr:from>
    <xdr:to>
      <xdr:col>68</xdr:col>
      <xdr:colOff>152400</xdr:colOff>
      <xdr:row>63</xdr:row>
      <xdr:rowOff>68453</xdr:rowOff>
    </xdr:to>
    <xdr:cxnSp macro="">
      <xdr:nvCxnSpPr>
        <xdr:cNvPr id="325" name="直線コネクタ 324"/>
        <xdr:cNvCxnSpPr/>
      </xdr:nvCxnSpPr>
      <xdr:spPr>
        <a:xfrm>
          <a:off x="13512800" y="10845070"/>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97282</xdr:rowOff>
    </xdr:from>
    <xdr:to>
      <xdr:col>81</xdr:col>
      <xdr:colOff>95250</xdr:colOff>
      <xdr:row>64</xdr:row>
      <xdr:rowOff>27432</xdr:rowOff>
    </xdr:to>
    <xdr:sp macro="" textlink="">
      <xdr:nvSpPr>
        <xdr:cNvPr id="335" name="楕円 334"/>
        <xdr:cNvSpPr/>
      </xdr:nvSpPr>
      <xdr:spPr>
        <a:xfrm>
          <a:off x="16967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69359</xdr:rowOff>
    </xdr:from>
    <xdr:ext cx="762000" cy="259045"/>
    <xdr:sp macro="" textlink="">
      <xdr:nvSpPr>
        <xdr:cNvPr id="336" name="定員管理の状況該当値テキスト"/>
        <xdr:cNvSpPr txBox="1"/>
      </xdr:nvSpPr>
      <xdr:spPr>
        <a:xfrm>
          <a:off x="17106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14637</xdr:rowOff>
    </xdr:from>
    <xdr:to>
      <xdr:col>77</xdr:col>
      <xdr:colOff>95250</xdr:colOff>
      <xdr:row>63</xdr:row>
      <xdr:rowOff>116237</xdr:rowOff>
    </xdr:to>
    <xdr:sp macro="" textlink="">
      <xdr:nvSpPr>
        <xdr:cNvPr id="337" name="楕円 336"/>
        <xdr:cNvSpPr/>
      </xdr:nvSpPr>
      <xdr:spPr>
        <a:xfrm>
          <a:off x="16129000" y="108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101014</xdr:rowOff>
    </xdr:from>
    <xdr:ext cx="736600" cy="259045"/>
    <xdr:sp macro="" textlink="">
      <xdr:nvSpPr>
        <xdr:cNvPr id="338" name="テキスト ボックス 337"/>
        <xdr:cNvSpPr txBox="1"/>
      </xdr:nvSpPr>
      <xdr:spPr>
        <a:xfrm>
          <a:off x="15798800" y="10902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158941</xdr:rowOff>
    </xdr:from>
    <xdr:to>
      <xdr:col>73</xdr:col>
      <xdr:colOff>44450</xdr:colOff>
      <xdr:row>63</xdr:row>
      <xdr:rowOff>89091</xdr:rowOff>
    </xdr:to>
    <xdr:sp macro="" textlink="">
      <xdr:nvSpPr>
        <xdr:cNvPr id="339" name="楕円 338"/>
        <xdr:cNvSpPr/>
      </xdr:nvSpPr>
      <xdr:spPr>
        <a:xfrm>
          <a:off x="15240000" y="1078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73868</xdr:rowOff>
    </xdr:from>
    <xdr:ext cx="762000" cy="259045"/>
    <xdr:sp macro="" textlink="">
      <xdr:nvSpPr>
        <xdr:cNvPr id="340" name="テキスト ボックス 339"/>
        <xdr:cNvSpPr txBox="1"/>
      </xdr:nvSpPr>
      <xdr:spPr>
        <a:xfrm>
          <a:off x="14909800" y="1087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17653</xdr:rowOff>
    </xdr:from>
    <xdr:to>
      <xdr:col>68</xdr:col>
      <xdr:colOff>203200</xdr:colOff>
      <xdr:row>63</xdr:row>
      <xdr:rowOff>119253</xdr:rowOff>
    </xdr:to>
    <xdr:sp macro="" textlink="">
      <xdr:nvSpPr>
        <xdr:cNvPr id="341" name="楕円 340"/>
        <xdr:cNvSpPr/>
      </xdr:nvSpPr>
      <xdr:spPr>
        <a:xfrm>
          <a:off x="14351000" y="108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104030</xdr:rowOff>
    </xdr:from>
    <xdr:ext cx="762000" cy="259045"/>
    <xdr:sp macro="" textlink="">
      <xdr:nvSpPr>
        <xdr:cNvPr id="342" name="テキスト ボックス 341"/>
        <xdr:cNvSpPr txBox="1"/>
      </xdr:nvSpPr>
      <xdr:spPr>
        <a:xfrm>
          <a:off x="14020800" y="1090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164370</xdr:rowOff>
    </xdr:from>
    <xdr:to>
      <xdr:col>64</xdr:col>
      <xdr:colOff>152400</xdr:colOff>
      <xdr:row>63</xdr:row>
      <xdr:rowOff>94520</xdr:rowOff>
    </xdr:to>
    <xdr:sp macro="" textlink="">
      <xdr:nvSpPr>
        <xdr:cNvPr id="343" name="楕円 342"/>
        <xdr:cNvSpPr/>
      </xdr:nvSpPr>
      <xdr:spPr>
        <a:xfrm>
          <a:off x="13462000" y="1079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79297</xdr:rowOff>
    </xdr:from>
    <xdr:ext cx="762000" cy="259045"/>
    <xdr:sp macro="" textlink="">
      <xdr:nvSpPr>
        <xdr:cNvPr id="344" name="テキスト ボックス 343"/>
        <xdr:cNvSpPr txBox="1"/>
      </xdr:nvSpPr>
      <xdr:spPr>
        <a:xfrm>
          <a:off x="13131800" y="1088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近年増加傾向にあり、主な要因は小中学校建設事業等での多額の地方債発行、公共下水道事業にかかる準元利償還金の増加などによるが、今後も図書館の整備等、大型事業の実施により、更なる数値の上昇が見込まれることから、事業実施の適正化や基金運用による新規発行債の抑制、公債費の償還に充当可能な特定財源を確保し、財政の健全化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35052</xdr:rowOff>
    </xdr:to>
    <xdr:cxnSp macro="">
      <xdr:nvCxnSpPr>
        <xdr:cNvPr id="375" name="直線コネクタ 374"/>
        <xdr:cNvCxnSpPr/>
      </xdr:nvCxnSpPr>
      <xdr:spPr>
        <a:xfrm>
          <a:off x="16179800" y="72263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25400</xdr:rowOff>
    </xdr:to>
    <xdr:cxnSp macro="">
      <xdr:nvCxnSpPr>
        <xdr:cNvPr id="378" name="直線コネクタ 377"/>
        <xdr:cNvCxnSpPr/>
      </xdr:nvCxnSpPr>
      <xdr:spPr>
        <a:xfrm>
          <a:off x="15290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25400</xdr:rowOff>
    </xdr:to>
    <xdr:cxnSp macro="">
      <xdr:nvCxnSpPr>
        <xdr:cNvPr id="381" name="直線コネクタ 380"/>
        <xdr:cNvCxnSpPr/>
      </xdr:nvCxnSpPr>
      <xdr:spPr>
        <a:xfrm>
          <a:off x="14401800" y="71876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134112</xdr:rowOff>
    </xdr:from>
    <xdr:to>
      <xdr:col>68</xdr:col>
      <xdr:colOff>152400</xdr:colOff>
      <xdr:row>41</xdr:row>
      <xdr:rowOff>158242</xdr:rowOff>
    </xdr:to>
    <xdr:cxnSp macro="">
      <xdr:nvCxnSpPr>
        <xdr:cNvPr id="384" name="直線コネクタ 383"/>
        <xdr:cNvCxnSpPr/>
      </xdr:nvCxnSpPr>
      <xdr:spPr>
        <a:xfrm>
          <a:off x="13512800" y="71635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4" name="楕円 393"/>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5" name="公債費負担の状況該当値テキスト"/>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6" name="楕円 395"/>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7" name="テキスト ボックス 396"/>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8" name="楕円 397"/>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9" name="テキスト ボックス 398"/>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00" name="楕円 399"/>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01" name="テキスト ボックス 400"/>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83312</xdr:rowOff>
    </xdr:from>
    <xdr:to>
      <xdr:col>64</xdr:col>
      <xdr:colOff>152400</xdr:colOff>
      <xdr:row>42</xdr:row>
      <xdr:rowOff>13462</xdr:rowOff>
    </xdr:to>
    <xdr:sp macro="" textlink="">
      <xdr:nvSpPr>
        <xdr:cNvPr id="402" name="楕円 401"/>
        <xdr:cNvSpPr/>
      </xdr:nvSpPr>
      <xdr:spPr>
        <a:xfrm>
          <a:off x="13462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169689</xdr:rowOff>
    </xdr:from>
    <xdr:ext cx="762000" cy="259045"/>
    <xdr:sp macro="" textlink="">
      <xdr:nvSpPr>
        <xdr:cNvPr id="403" name="テキスト ボックス 402"/>
        <xdr:cNvSpPr txBox="1"/>
      </xdr:nvSpPr>
      <xdr:spPr>
        <a:xfrm>
          <a:off x="13131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の増により、類似団体と同様、令和元年度より算定されなくなった。過去、高い数値で推移した主な要因は、景気対策のために発行した地方債や臨時財政対策債等であり、今後も大型建設事業等の実施による公債費の上昇により、将来負担比率が算定される可能性があることから、減債基金への積立を行っていくほか、優良債を活用することにより、将来負担の発生を抑え、健全な財政運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7,003
6,834
773.13
38,129,166
37,740,815
384,151
5,067,365
13,197,339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ポイント増加しているが、令和６年人事院勧告で給料月額及び期末勤勉手当が引き上げられ、本町においても人事院勧告に準じた改正を行い、人件費が増加したことが要因と考えられる。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今後も職員定数条例に基づき、人件費の抑制に努める。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136144</xdr:rowOff>
    </xdr:to>
    <xdr:cxnSp macro="">
      <xdr:nvCxnSpPr>
        <xdr:cNvPr id="64" name="直線コネクタ 63"/>
        <xdr:cNvCxnSpPr/>
      </xdr:nvCxnSpPr>
      <xdr:spPr>
        <a:xfrm>
          <a:off x="3987800" y="62626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117856</xdr:rowOff>
    </xdr:to>
    <xdr:cxnSp macro="">
      <xdr:nvCxnSpPr>
        <xdr:cNvPr id="67" name="直線コネクタ 66"/>
        <xdr:cNvCxnSpPr/>
      </xdr:nvCxnSpPr>
      <xdr:spPr>
        <a:xfrm flipV="1">
          <a:off x="3098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145288</xdr:rowOff>
    </xdr:to>
    <xdr:cxnSp macro="">
      <xdr:nvCxnSpPr>
        <xdr:cNvPr id="70" name="直線コネクタ 69"/>
        <xdr:cNvCxnSpPr/>
      </xdr:nvCxnSpPr>
      <xdr:spPr>
        <a:xfrm flipV="1">
          <a:off x="2209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33274</xdr:rowOff>
    </xdr:to>
    <xdr:cxnSp macro="">
      <xdr:nvCxnSpPr>
        <xdr:cNvPr id="73" name="直線コネクタ 72"/>
        <xdr:cNvCxnSpPr/>
      </xdr:nvCxnSpPr>
      <xdr:spPr>
        <a:xfrm flipV="1">
          <a:off x="1320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xdr:cNvSpPr txBox="1"/>
      </xdr:nvSpPr>
      <xdr:spPr>
        <a:xfrm>
          <a:off x="4914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類似平均団体とほぼ同水準で推移しているが、今後は物価高騰の影響により、委託料や公共施設等の維持管理費に係る歳出の増が見込まれることから、効率的な執行による物件費の抑制に努める。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98425</xdr:rowOff>
    </xdr:from>
    <xdr:to>
      <xdr:col>82</xdr:col>
      <xdr:colOff>107950</xdr:colOff>
      <xdr:row>16</xdr:row>
      <xdr:rowOff>52705</xdr:rowOff>
    </xdr:to>
    <xdr:cxnSp macro="">
      <xdr:nvCxnSpPr>
        <xdr:cNvPr id="121" name="直線コネクタ 120"/>
        <xdr:cNvCxnSpPr/>
      </xdr:nvCxnSpPr>
      <xdr:spPr>
        <a:xfrm flipV="1">
          <a:off x="15671800" y="267017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xdr:rowOff>
    </xdr:from>
    <xdr:to>
      <xdr:col>78</xdr:col>
      <xdr:colOff>69850</xdr:colOff>
      <xdr:row>16</xdr:row>
      <xdr:rowOff>52705</xdr:rowOff>
    </xdr:to>
    <xdr:cxnSp macro="">
      <xdr:nvCxnSpPr>
        <xdr:cNvPr id="124" name="直線コネクタ 123"/>
        <xdr:cNvCxnSpPr/>
      </xdr:nvCxnSpPr>
      <xdr:spPr>
        <a:xfrm>
          <a:off x="14782800" y="27501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16</xdr:row>
      <xdr:rowOff>6985</xdr:rowOff>
    </xdr:to>
    <xdr:cxnSp macro="">
      <xdr:nvCxnSpPr>
        <xdr:cNvPr id="127" name="直線コネクタ 126"/>
        <xdr:cNvCxnSpPr/>
      </xdr:nvCxnSpPr>
      <xdr:spPr>
        <a:xfrm>
          <a:off x="13893800" y="259588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98425</xdr:rowOff>
    </xdr:to>
    <xdr:cxnSp macro="">
      <xdr:nvCxnSpPr>
        <xdr:cNvPr id="130" name="直線コネクタ 129"/>
        <xdr:cNvCxnSpPr/>
      </xdr:nvCxnSpPr>
      <xdr:spPr>
        <a:xfrm flipV="1">
          <a:off x="13004800" y="25958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40" name="楕円 139"/>
        <xdr:cNvSpPr/>
      </xdr:nvSpPr>
      <xdr:spPr>
        <a:xfrm>
          <a:off x="164592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19702</xdr:rowOff>
    </xdr:from>
    <xdr:ext cx="762000" cy="259045"/>
    <xdr:sp macro="" textlink="">
      <xdr:nvSpPr>
        <xdr:cNvPr id="141" name="物件費該当値テキスト"/>
        <xdr:cNvSpPr txBox="1"/>
      </xdr:nvSpPr>
      <xdr:spPr>
        <a:xfrm>
          <a:off x="16598900" y="259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xdr:rowOff>
    </xdr:from>
    <xdr:to>
      <xdr:col>78</xdr:col>
      <xdr:colOff>120650</xdr:colOff>
      <xdr:row>16</xdr:row>
      <xdr:rowOff>103505</xdr:rowOff>
    </xdr:to>
    <xdr:sp macro="" textlink="">
      <xdr:nvSpPr>
        <xdr:cNvPr id="142" name="楕円 141"/>
        <xdr:cNvSpPr/>
      </xdr:nvSpPr>
      <xdr:spPr>
        <a:xfrm>
          <a:off x="15621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88282</xdr:rowOff>
    </xdr:from>
    <xdr:ext cx="736600" cy="259045"/>
    <xdr:sp macro="" textlink="">
      <xdr:nvSpPr>
        <xdr:cNvPr id="143" name="テキスト ボックス 142"/>
        <xdr:cNvSpPr txBox="1"/>
      </xdr:nvSpPr>
      <xdr:spPr>
        <a:xfrm>
          <a:off x="15290800" y="2831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127635</xdr:rowOff>
    </xdr:from>
    <xdr:to>
      <xdr:col>74</xdr:col>
      <xdr:colOff>31750</xdr:colOff>
      <xdr:row>16</xdr:row>
      <xdr:rowOff>57785</xdr:rowOff>
    </xdr:to>
    <xdr:sp macro="" textlink="">
      <xdr:nvSpPr>
        <xdr:cNvPr id="144" name="楕円 143"/>
        <xdr:cNvSpPr/>
      </xdr:nvSpPr>
      <xdr:spPr>
        <a:xfrm>
          <a:off x="14732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42562</xdr:rowOff>
    </xdr:from>
    <xdr:ext cx="762000" cy="259045"/>
    <xdr:sp macro="" textlink="">
      <xdr:nvSpPr>
        <xdr:cNvPr id="145" name="テキスト ボックス 144"/>
        <xdr:cNvSpPr txBox="1"/>
      </xdr:nvSpPr>
      <xdr:spPr>
        <a:xfrm>
          <a:off x="14401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6" name="楕円 145"/>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47" name="テキスト ボックス 146"/>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48" name="楕円 147"/>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134002</xdr:rowOff>
    </xdr:from>
    <xdr:ext cx="762000" cy="259045"/>
    <xdr:sp macro="" textlink="">
      <xdr:nvSpPr>
        <xdr:cNvPr id="149" name="テキスト ボックス 148"/>
        <xdr:cNvSpPr txBox="1"/>
      </xdr:nvSpPr>
      <xdr:spPr>
        <a:xfrm>
          <a:off x="12623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概ね平均的な位置で推移している。今後も町民の健康づくりにより医療費等の削減を図り、扶助費の抑制に努める。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55</xdr:row>
      <xdr:rowOff>69850</xdr:rowOff>
    </xdr:to>
    <xdr:cxnSp macro="">
      <xdr:nvCxnSpPr>
        <xdr:cNvPr id="182" name="直線コネクタ 181"/>
        <xdr:cNvCxnSpPr/>
      </xdr:nvCxnSpPr>
      <xdr:spPr>
        <a:xfrm flipV="1">
          <a:off x="3987800" y="92900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55</xdr:row>
      <xdr:rowOff>69850</xdr:rowOff>
    </xdr:to>
    <xdr:cxnSp macro="">
      <xdr:nvCxnSpPr>
        <xdr:cNvPr id="185" name="直線コネクタ 184"/>
        <xdr:cNvCxnSpPr/>
      </xdr:nvCxnSpPr>
      <xdr:spPr>
        <a:xfrm>
          <a:off x="3098800" y="92519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165100</xdr:rowOff>
    </xdr:to>
    <xdr:cxnSp macro="">
      <xdr:nvCxnSpPr>
        <xdr:cNvPr id="188" name="直線コネクタ 187"/>
        <xdr:cNvCxnSpPr/>
      </xdr:nvCxnSpPr>
      <xdr:spPr>
        <a:xfrm flipV="1">
          <a:off x="2209800" y="9251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12700</xdr:rowOff>
    </xdr:to>
    <xdr:cxnSp macro="">
      <xdr:nvCxnSpPr>
        <xdr:cNvPr id="191" name="直線コネクタ 190"/>
        <xdr:cNvCxnSpPr/>
      </xdr:nvCxnSpPr>
      <xdr:spPr>
        <a:xfrm flipV="1">
          <a:off x="1320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1" name="楕円 200"/>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2" name="扶助費該当値テキスト"/>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4" name="テキスト ボックス 203"/>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5" name="楕円 204"/>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6" name="テキスト ボックス 205"/>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7" name="楕円 206"/>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08" name="テキスト ボックス 207"/>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09" name="楕円 208"/>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0" name="テキスト ボックス 209"/>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低く推移している。今後においても国民健康保険事業、介護保険事業における保険税（料）の適正化による財政健全化を図るとともに、公共下水道事業における下水道普及率の向上や下水道使用料の確保等を行い、繰出金に係る普通会計の負担を軽減する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83566</xdr:rowOff>
    </xdr:to>
    <xdr:cxnSp macro="">
      <xdr:nvCxnSpPr>
        <xdr:cNvPr id="241" name="直線コネクタ 240"/>
        <xdr:cNvCxnSpPr/>
      </xdr:nvCxnSpPr>
      <xdr:spPr>
        <a:xfrm>
          <a:off x="15671800" y="94767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83566</xdr:rowOff>
    </xdr:to>
    <xdr:cxnSp macro="">
      <xdr:nvCxnSpPr>
        <xdr:cNvPr id="244" name="直線コネクタ 243"/>
        <xdr:cNvCxnSpPr/>
      </xdr:nvCxnSpPr>
      <xdr:spPr>
        <a:xfrm flipV="1">
          <a:off x="14782800" y="94767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83566</xdr:rowOff>
    </xdr:from>
    <xdr:to>
      <xdr:col>73</xdr:col>
      <xdr:colOff>180975</xdr:colOff>
      <xdr:row>55</xdr:row>
      <xdr:rowOff>92710</xdr:rowOff>
    </xdr:to>
    <xdr:cxnSp macro="">
      <xdr:nvCxnSpPr>
        <xdr:cNvPr id="247" name="直線コネクタ 246"/>
        <xdr:cNvCxnSpPr/>
      </xdr:nvCxnSpPr>
      <xdr:spPr>
        <a:xfrm flipV="1">
          <a:off x="13893800" y="9513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165862</xdr:rowOff>
    </xdr:to>
    <xdr:cxnSp macro="">
      <xdr:nvCxnSpPr>
        <xdr:cNvPr id="250" name="直線コネクタ 249"/>
        <xdr:cNvCxnSpPr/>
      </xdr:nvCxnSpPr>
      <xdr:spPr>
        <a:xfrm flipV="1">
          <a:off x="13004800" y="9522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32766</xdr:rowOff>
    </xdr:from>
    <xdr:to>
      <xdr:col>82</xdr:col>
      <xdr:colOff>158750</xdr:colOff>
      <xdr:row>55</xdr:row>
      <xdr:rowOff>134366</xdr:rowOff>
    </xdr:to>
    <xdr:sp macro="" textlink="">
      <xdr:nvSpPr>
        <xdr:cNvPr id="260" name="楕円 259"/>
        <xdr:cNvSpPr/>
      </xdr:nvSpPr>
      <xdr:spPr>
        <a:xfrm>
          <a:off x="16459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49293</xdr:rowOff>
    </xdr:from>
    <xdr:ext cx="762000" cy="259045"/>
    <xdr:sp macro="" textlink="">
      <xdr:nvSpPr>
        <xdr:cNvPr id="261" name="その他該当値テキスト"/>
        <xdr:cNvSpPr txBox="1"/>
      </xdr:nvSpPr>
      <xdr:spPr>
        <a:xfrm>
          <a:off x="16598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2" name="楕円 261"/>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3" name="テキスト ボックス 262"/>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32766</xdr:rowOff>
    </xdr:from>
    <xdr:to>
      <xdr:col>74</xdr:col>
      <xdr:colOff>31750</xdr:colOff>
      <xdr:row>55</xdr:row>
      <xdr:rowOff>134366</xdr:rowOff>
    </xdr:to>
    <xdr:sp macro="" textlink="">
      <xdr:nvSpPr>
        <xdr:cNvPr id="264" name="楕円 263"/>
        <xdr:cNvSpPr/>
      </xdr:nvSpPr>
      <xdr:spPr>
        <a:xfrm>
          <a:off x="14732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144543</xdr:rowOff>
    </xdr:from>
    <xdr:ext cx="762000" cy="259045"/>
    <xdr:sp macro="" textlink="">
      <xdr:nvSpPr>
        <xdr:cNvPr id="265" name="テキスト ボックス 264"/>
        <xdr:cNvSpPr txBox="1"/>
      </xdr:nvSpPr>
      <xdr:spPr>
        <a:xfrm>
          <a:off x="14401800" y="92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66" name="楕円 265"/>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67" name="テキスト ボックス 266"/>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115062</xdr:rowOff>
    </xdr:from>
    <xdr:to>
      <xdr:col>65</xdr:col>
      <xdr:colOff>53975</xdr:colOff>
      <xdr:row>56</xdr:row>
      <xdr:rowOff>45212</xdr:rowOff>
    </xdr:to>
    <xdr:sp macro="" textlink="">
      <xdr:nvSpPr>
        <xdr:cNvPr id="268" name="楕円 267"/>
        <xdr:cNvSpPr/>
      </xdr:nvSpPr>
      <xdr:spPr>
        <a:xfrm>
          <a:off x="12954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55389</xdr:rowOff>
    </xdr:from>
    <xdr:ext cx="762000" cy="259045"/>
    <xdr:sp macro="" textlink="">
      <xdr:nvSpPr>
        <xdr:cNvPr id="269" name="テキスト ボックス 268"/>
        <xdr:cNvSpPr txBox="1"/>
      </xdr:nvSpPr>
      <xdr:spPr>
        <a:xfrm>
          <a:off x="12623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類似団体平均と比較し低く推移している。今後も白糠町補助金等交付金基準に基づき、補助金の適正化と効果的かつ効率的な運用に努める。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122428</xdr:rowOff>
    </xdr:to>
    <xdr:cxnSp macro="">
      <xdr:nvCxnSpPr>
        <xdr:cNvPr id="299" name="直線コネクタ 298"/>
        <xdr:cNvCxnSpPr/>
      </xdr:nvCxnSpPr>
      <xdr:spPr>
        <a:xfrm>
          <a:off x="15671800" y="62123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40132</xdr:rowOff>
    </xdr:to>
    <xdr:cxnSp macro="">
      <xdr:nvCxnSpPr>
        <xdr:cNvPr id="302" name="直線コネクタ 301"/>
        <xdr:cNvCxnSpPr/>
      </xdr:nvCxnSpPr>
      <xdr:spPr>
        <a:xfrm>
          <a:off x="14782800" y="6203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85852</xdr:rowOff>
    </xdr:to>
    <xdr:cxnSp macro="">
      <xdr:nvCxnSpPr>
        <xdr:cNvPr id="305" name="直線コネクタ 304"/>
        <xdr:cNvCxnSpPr/>
      </xdr:nvCxnSpPr>
      <xdr:spPr>
        <a:xfrm flipV="1">
          <a:off x="13893800" y="6203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108712</xdr:rowOff>
    </xdr:to>
    <xdr:cxnSp macro="">
      <xdr:nvCxnSpPr>
        <xdr:cNvPr id="308" name="直線コネクタ 307"/>
        <xdr:cNvCxnSpPr/>
      </xdr:nvCxnSpPr>
      <xdr:spPr>
        <a:xfrm flipV="1">
          <a:off x="13004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8" name="楕円 317"/>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19"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0" name="楕円 319"/>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1" name="テキスト ボックス 320"/>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2" name="楕円 321"/>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3" name="テキスト ボックス 322"/>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4" name="楕円 323"/>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5" name="テキスト ボックス 324"/>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6" name="楕円 325"/>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27" name="テキスト ボックス 326"/>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小中学校の建設事業等大型事業の元金償還開始により、令和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年度から類似団体平均を上回っている。今後も大型事業等の実施により同程度の推移が予想されるため、事業実施の適正化や基金運用による新規発行債の抑制を図り、財政の健全化に努める。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5080</xdr:rowOff>
    </xdr:to>
    <xdr:cxnSp macro="">
      <xdr:nvCxnSpPr>
        <xdr:cNvPr id="359" name="直線コネクタ 358"/>
        <xdr:cNvCxnSpPr/>
      </xdr:nvCxnSpPr>
      <xdr:spPr>
        <a:xfrm>
          <a:off x="3987800" y="13340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149861</xdr:rowOff>
    </xdr:to>
    <xdr:cxnSp macro="">
      <xdr:nvCxnSpPr>
        <xdr:cNvPr id="362" name="直線コネクタ 361"/>
        <xdr:cNvCxnSpPr/>
      </xdr:nvCxnSpPr>
      <xdr:spPr>
        <a:xfrm flipV="1">
          <a:off x="3098800" y="133400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149861</xdr:rowOff>
    </xdr:to>
    <xdr:cxnSp macro="">
      <xdr:nvCxnSpPr>
        <xdr:cNvPr id="365" name="直線コネクタ 364"/>
        <xdr:cNvCxnSpPr/>
      </xdr:nvCxnSpPr>
      <xdr:spPr>
        <a:xfrm>
          <a:off x="2209800" y="13317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77</xdr:row>
      <xdr:rowOff>115570</xdr:rowOff>
    </xdr:to>
    <xdr:cxnSp macro="">
      <xdr:nvCxnSpPr>
        <xdr:cNvPr id="368" name="直線コネクタ 367"/>
        <xdr:cNvCxnSpPr/>
      </xdr:nvCxnSpPr>
      <xdr:spPr>
        <a:xfrm>
          <a:off x="1320800" y="131762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8" name="楕円 377"/>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79" name="公債費該当値テキスト"/>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0" name="楕円 379"/>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1" name="テキスト ボックス 380"/>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99061</xdr:rowOff>
    </xdr:from>
    <xdr:to>
      <xdr:col>15</xdr:col>
      <xdr:colOff>149225</xdr:colOff>
      <xdr:row>78</xdr:row>
      <xdr:rowOff>29211</xdr:rowOff>
    </xdr:to>
    <xdr:sp macro="" textlink="">
      <xdr:nvSpPr>
        <xdr:cNvPr id="382" name="楕円 381"/>
        <xdr:cNvSpPr/>
      </xdr:nvSpPr>
      <xdr:spPr>
        <a:xfrm>
          <a:off x="3048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13988</xdr:rowOff>
    </xdr:from>
    <xdr:ext cx="762000" cy="259045"/>
    <xdr:sp macro="" textlink="">
      <xdr:nvSpPr>
        <xdr:cNvPr id="383" name="テキスト ボックス 382"/>
        <xdr:cNvSpPr txBox="1"/>
      </xdr:nvSpPr>
      <xdr:spPr>
        <a:xfrm>
          <a:off x="2717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4" name="楕円 383"/>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5" name="テキスト ボックス 384"/>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86" name="楕円 385"/>
        <xdr:cNvSpPr/>
      </xdr:nvSpPr>
      <xdr:spPr>
        <a:xfrm>
          <a:off x="1270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87" name="テキスト ボックス 386"/>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類似団体平均と比較し低く推移している。今後においても義務的経費の縮減を図るとともに、町税等収納率向上による財源確保に努める。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106426</xdr:rowOff>
    </xdr:from>
    <xdr:to>
      <xdr:col>82</xdr:col>
      <xdr:colOff>107950</xdr:colOff>
      <xdr:row>73</xdr:row>
      <xdr:rowOff>108712</xdr:rowOff>
    </xdr:to>
    <xdr:cxnSp macro="">
      <xdr:nvCxnSpPr>
        <xdr:cNvPr id="418" name="直線コネクタ 417"/>
        <xdr:cNvCxnSpPr/>
      </xdr:nvCxnSpPr>
      <xdr:spPr>
        <a:xfrm flipV="1">
          <a:off x="15671800" y="1262227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78994</xdr:rowOff>
    </xdr:from>
    <xdr:to>
      <xdr:col>78</xdr:col>
      <xdr:colOff>69850</xdr:colOff>
      <xdr:row>73</xdr:row>
      <xdr:rowOff>108712</xdr:rowOff>
    </xdr:to>
    <xdr:cxnSp macro="">
      <xdr:nvCxnSpPr>
        <xdr:cNvPr id="421" name="直線コネクタ 420"/>
        <xdr:cNvCxnSpPr/>
      </xdr:nvCxnSpPr>
      <xdr:spPr>
        <a:xfrm>
          <a:off x="14782800" y="1259484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78994</xdr:rowOff>
    </xdr:from>
    <xdr:to>
      <xdr:col>73</xdr:col>
      <xdr:colOff>180975</xdr:colOff>
      <xdr:row>73</xdr:row>
      <xdr:rowOff>81280</xdr:rowOff>
    </xdr:to>
    <xdr:cxnSp macro="">
      <xdr:nvCxnSpPr>
        <xdr:cNvPr id="424" name="直線コネクタ 423"/>
        <xdr:cNvCxnSpPr/>
      </xdr:nvCxnSpPr>
      <xdr:spPr>
        <a:xfrm flipV="1">
          <a:off x="13893800" y="125948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81280</xdr:rowOff>
    </xdr:from>
    <xdr:to>
      <xdr:col>69</xdr:col>
      <xdr:colOff>92075</xdr:colOff>
      <xdr:row>74</xdr:row>
      <xdr:rowOff>1270</xdr:rowOff>
    </xdr:to>
    <xdr:cxnSp macro="">
      <xdr:nvCxnSpPr>
        <xdr:cNvPr id="427" name="直線コネクタ 426"/>
        <xdr:cNvCxnSpPr/>
      </xdr:nvCxnSpPr>
      <xdr:spPr>
        <a:xfrm flipV="1">
          <a:off x="13004800" y="125971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55626</xdr:rowOff>
    </xdr:from>
    <xdr:to>
      <xdr:col>82</xdr:col>
      <xdr:colOff>158750</xdr:colOff>
      <xdr:row>73</xdr:row>
      <xdr:rowOff>157226</xdr:rowOff>
    </xdr:to>
    <xdr:sp macro="" textlink="">
      <xdr:nvSpPr>
        <xdr:cNvPr id="437" name="楕円 436"/>
        <xdr:cNvSpPr/>
      </xdr:nvSpPr>
      <xdr:spPr>
        <a:xfrm>
          <a:off x="164592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135653</xdr:rowOff>
    </xdr:from>
    <xdr:ext cx="762000" cy="259045"/>
    <xdr:sp macro="" textlink="">
      <xdr:nvSpPr>
        <xdr:cNvPr id="438" name="公債費以外該当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57912</xdr:rowOff>
    </xdr:from>
    <xdr:to>
      <xdr:col>78</xdr:col>
      <xdr:colOff>120650</xdr:colOff>
      <xdr:row>73</xdr:row>
      <xdr:rowOff>159512</xdr:rowOff>
    </xdr:to>
    <xdr:sp macro="" textlink="">
      <xdr:nvSpPr>
        <xdr:cNvPr id="439" name="楕円 438"/>
        <xdr:cNvSpPr/>
      </xdr:nvSpPr>
      <xdr:spPr>
        <a:xfrm>
          <a:off x="15621000" y="125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169689</xdr:rowOff>
    </xdr:from>
    <xdr:ext cx="736600" cy="259045"/>
    <xdr:sp macro="" textlink="">
      <xdr:nvSpPr>
        <xdr:cNvPr id="440" name="テキスト ボックス 439"/>
        <xdr:cNvSpPr txBox="1"/>
      </xdr:nvSpPr>
      <xdr:spPr>
        <a:xfrm>
          <a:off x="15290800" y="12342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28194</xdr:rowOff>
    </xdr:from>
    <xdr:to>
      <xdr:col>74</xdr:col>
      <xdr:colOff>31750</xdr:colOff>
      <xdr:row>73</xdr:row>
      <xdr:rowOff>129794</xdr:rowOff>
    </xdr:to>
    <xdr:sp macro="" textlink="">
      <xdr:nvSpPr>
        <xdr:cNvPr id="441" name="楕円 440"/>
        <xdr:cNvSpPr/>
      </xdr:nvSpPr>
      <xdr:spPr>
        <a:xfrm>
          <a:off x="14732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139971</xdr:rowOff>
    </xdr:from>
    <xdr:ext cx="762000" cy="259045"/>
    <xdr:sp macro="" textlink="">
      <xdr:nvSpPr>
        <xdr:cNvPr id="442" name="テキスト ボックス 441"/>
        <xdr:cNvSpPr txBox="1"/>
      </xdr:nvSpPr>
      <xdr:spPr>
        <a:xfrm>
          <a:off x="14401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30480</xdr:rowOff>
    </xdr:from>
    <xdr:to>
      <xdr:col>69</xdr:col>
      <xdr:colOff>142875</xdr:colOff>
      <xdr:row>73</xdr:row>
      <xdr:rowOff>132080</xdr:rowOff>
    </xdr:to>
    <xdr:sp macro="" textlink="">
      <xdr:nvSpPr>
        <xdr:cNvPr id="443" name="楕円 442"/>
        <xdr:cNvSpPr/>
      </xdr:nvSpPr>
      <xdr:spPr>
        <a:xfrm>
          <a:off x="13843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142257</xdr:rowOff>
    </xdr:from>
    <xdr:ext cx="762000" cy="259045"/>
    <xdr:sp macro="" textlink="">
      <xdr:nvSpPr>
        <xdr:cNvPr id="444" name="テキスト ボックス 443"/>
        <xdr:cNvSpPr txBox="1"/>
      </xdr:nvSpPr>
      <xdr:spPr>
        <a:xfrm>
          <a:off x="13512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121920</xdr:rowOff>
    </xdr:from>
    <xdr:to>
      <xdr:col>65</xdr:col>
      <xdr:colOff>53975</xdr:colOff>
      <xdr:row>74</xdr:row>
      <xdr:rowOff>52070</xdr:rowOff>
    </xdr:to>
    <xdr:sp macro="" textlink="">
      <xdr:nvSpPr>
        <xdr:cNvPr id="445" name="楕円 444"/>
        <xdr:cNvSpPr/>
      </xdr:nvSpPr>
      <xdr:spPr>
        <a:xfrm>
          <a:off x="12954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62247</xdr:rowOff>
    </xdr:from>
    <xdr:ext cx="762000" cy="259045"/>
    <xdr:sp macro="" textlink="">
      <xdr:nvSpPr>
        <xdr:cNvPr id="446" name="テキスト ボックス 445"/>
        <xdr:cNvSpPr txBox="1"/>
      </xdr:nvSpPr>
      <xdr:spPr>
        <a:xfrm>
          <a:off x="12623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北海道白糠町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52995</xdr:rowOff>
    </xdr:from>
    <xdr:to>
      <xdr:col>29</xdr:col>
      <xdr:colOff>127000</xdr:colOff>
      <xdr:row>16</xdr:row>
      <xdr:rowOff>14399</xdr:rowOff>
    </xdr:to>
    <xdr:cxnSp macro="">
      <xdr:nvCxnSpPr>
        <xdr:cNvPr id="50" name="直線コネクタ 49"/>
        <xdr:cNvCxnSpPr/>
      </xdr:nvCxnSpPr>
      <xdr:spPr bwMode="auto">
        <a:xfrm flipV="1">
          <a:off x="5003800" y="2672370"/>
          <a:ext cx="647700" cy="132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14399</xdr:rowOff>
    </xdr:from>
    <xdr:to>
      <xdr:col>26</xdr:col>
      <xdr:colOff>50800</xdr:colOff>
      <xdr:row>16</xdr:row>
      <xdr:rowOff>68136</xdr:rowOff>
    </xdr:to>
    <xdr:cxnSp macro="">
      <xdr:nvCxnSpPr>
        <xdr:cNvPr id="53" name="直線コネクタ 52"/>
        <xdr:cNvCxnSpPr/>
      </xdr:nvCxnSpPr>
      <xdr:spPr bwMode="auto">
        <a:xfrm flipV="1">
          <a:off x="4305300" y="2805224"/>
          <a:ext cx="698500" cy="53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36482</xdr:rowOff>
    </xdr:from>
    <xdr:to>
      <xdr:col>22</xdr:col>
      <xdr:colOff>114300</xdr:colOff>
      <xdr:row>16</xdr:row>
      <xdr:rowOff>68136</xdr:rowOff>
    </xdr:to>
    <xdr:cxnSp macro="">
      <xdr:nvCxnSpPr>
        <xdr:cNvPr id="56" name="直線コネクタ 55"/>
        <xdr:cNvCxnSpPr/>
      </xdr:nvCxnSpPr>
      <xdr:spPr bwMode="auto">
        <a:xfrm>
          <a:off x="3606800" y="2827307"/>
          <a:ext cx="698500" cy="3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36482</xdr:rowOff>
    </xdr:from>
    <xdr:to>
      <xdr:col>18</xdr:col>
      <xdr:colOff>177800</xdr:colOff>
      <xdr:row>16</xdr:row>
      <xdr:rowOff>100071</xdr:rowOff>
    </xdr:to>
    <xdr:cxnSp macro="">
      <xdr:nvCxnSpPr>
        <xdr:cNvPr id="59" name="直線コネクタ 58"/>
        <xdr:cNvCxnSpPr/>
      </xdr:nvCxnSpPr>
      <xdr:spPr bwMode="auto">
        <a:xfrm flipV="1">
          <a:off x="2908300" y="2827307"/>
          <a:ext cx="698500" cy="6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2195</xdr:rowOff>
    </xdr:from>
    <xdr:to>
      <xdr:col>29</xdr:col>
      <xdr:colOff>177800</xdr:colOff>
      <xdr:row>15</xdr:row>
      <xdr:rowOff>103795</xdr:rowOff>
    </xdr:to>
    <xdr:sp macro="" textlink="">
      <xdr:nvSpPr>
        <xdr:cNvPr id="69" name="楕円 68"/>
        <xdr:cNvSpPr/>
      </xdr:nvSpPr>
      <xdr:spPr bwMode="auto">
        <a:xfrm>
          <a:off x="5600700" y="2621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18722</xdr:rowOff>
    </xdr:from>
    <xdr:ext cx="762000" cy="259045"/>
    <xdr:sp macro="" textlink="">
      <xdr:nvSpPr>
        <xdr:cNvPr id="70" name="人口1人当たり決算額の推移該当値テキスト130"/>
        <xdr:cNvSpPr txBox="1"/>
      </xdr:nvSpPr>
      <xdr:spPr>
        <a:xfrm>
          <a:off x="5740400" y="246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135049</xdr:rowOff>
    </xdr:from>
    <xdr:to>
      <xdr:col>26</xdr:col>
      <xdr:colOff>101600</xdr:colOff>
      <xdr:row>16</xdr:row>
      <xdr:rowOff>65199</xdr:rowOff>
    </xdr:to>
    <xdr:sp macro="" textlink="">
      <xdr:nvSpPr>
        <xdr:cNvPr id="71" name="楕円 70"/>
        <xdr:cNvSpPr/>
      </xdr:nvSpPr>
      <xdr:spPr bwMode="auto">
        <a:xfrm>
          <a:off x="4953000" y="275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75376</xdr:rowOff>
    </xdr:from>
    <xdr:ext cx="736600" cy="259045"/>
    <xdr:sp macro="" textlink="">
      <xdr:nvSpPr>
        <xdr:cNvPr id="72" name="テキスト ボックス 71"/>
        <xdr:cNvSpPr txBox="1"/>
      </xdr:nvSpPr>
      <xdr:spPr>
        <a:xfrm>
          <a:off x="4622800" y="252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17336</xdr:rowOff>
    </xdr:from>
    <xdr:to>
      <xdr:col>22</xdr:col>
      <xdr:colOff>165100</xdr:colOff>
      <xdr:row>16</xdr:row>
      <xdr:rowOff>118936</xdr:rowOff>
    </xdr:to>
    <xdr:sp macro="" textlink="">
      <xdr:nvSpPr>
        <xdr:cNvPr id="73" name="楕円 72"/>
        <xdr:cNvSpPr/>
      </xdr:nvSpPr>
      <xdr:spPr bwMode="auto">
        <a:xfrm>
          <a:off x="4254500" y="280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129113</xdr:rowOff>
    </xdr:from>
    <xdr:ext cx="762000" cy="259045"/>
    <xdr:sp macro="" textlink="">
      <xdr:nvSpPr>
        <xdr:cNvPr id="74" name="テキスト ボックス 73"/>
        <xdr:cNvSpPr txBox="1"/>
      </xdr:nvSpPr>
      <xdr:spPr>
        <a:xfrm>
          <a:off x="3924300" y="257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157132</xdr:rowOff>
    </xdr:from>
    <xdr:to>
      <xdr:col>19</xdr:col>
      <xdr:colOff>38100</xdr:colOff>
      <xdr:row>16</xdr:row>
      <xdr:rowOff>87282</xdr:rowOff>
    </xdr:to>
    <xdr:sp macro="" textlink="">
      <xdr:nvSpPr>
        <xdr:cNvPr id="75" name="楕円 74"/>
        <xdr:cNvSpPr/>
      </xdr:nvSpPr>
      <xdr:spPr bwMode="auto">
        <a:xfrm>
          <a:off x="3556000" y="277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97459</xdr:rowOff>
    </xdr:from>
    <xdr:ext cx="762000" cy="259045"/>
    <xdr:sp macro="" textlink="">
      <xdr:nvSpPr>
        <xdr:cNvPr id="76" name="テキスト ボックス 75"/>
        <xdr:cNvSpPr txBox="1"/>
      </xdr:nvSpPr>
      <xdr:spPr>
        <a:xfrm>
          <a:off x="3225800" y="254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49271</xdr:rowOff>
    </xdr:from>
    <xdr:to>
      <xdr:col>15</xdr:col>
      <xdr:colOff>101600</xdr:colOff>
      <xdr:row>16</xdr:row>
      <xdr:rowOff>150871</xdr:rowOff>
    </xdr:to>
    <xdr:sp macro="" textlink="">
      <xdr:nvSpPr>
        <xdr:cNvPr id="77" name="楕円 76"/>
        <xdr:cNvSpPr/>
      </xdr:nvSpPr>
      <xdr:spPr bwMode="auto">
        <a:xfrm>
          <a:off x="2857500" y="284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161048</xdr:rowOff>
    </xdr:from>
    <xdr:ext cx="762000" cy="259045"/>
    <xdr:sp macro="" textlink="">
      <xdr:nvSpPr>
        <xdr:cNvPr id="78" name="テキスト ボックス 77"/>
        <xdr:cNvSpPr txBox="1"/>
      </xdr:nvSpPr>
      <xdr:spPr>
        <a:xfrm>
          <a:off x="2527300" y="260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74719</xdr:rowOff>
    </xdr:from>
    <xdr:to>
      <xdr:col>29</xdr:col>
      <xdr:colOff>127000</xdr:colOff>
      <xdr:row>35</xdr:row>
      <xdr:rowOff>154150</xdr:rowOff>
    </xdr:to>
    <xdr:cxnSp macro="">
      <xdr:nvCxnSpPr>
        <xdr:cNvPr id="111" name="直線コネクタ 110"/>
        <xdr:cNvCxnSpPr/>
      </xdr:nvCxnSpPr>
      <xdr:spPr bwMode="auto">
        <a:xfrm flipV="1">
          <a:off x="5003800" y="6685069"/>
          <a:ext cx="647700" cy="7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125636</xdr:rowOff>
    </xdr:from>
    <xdr:to>
      <xdr:col>26</xdr:col>
      <xdr:colOff>50800</xdr:colOff>
      <xdr:row>35</xdr:row>
      <xdr:rowOff>154150</xdr:rowOff>
    </xdr:to>
    <xdr:cxnSp macro="">
      <xdr:nvCxnSpPr>
        <xdr:cNvPr id="114" name="直線コネクタ 113"/>
        <xdr:cNvCxnSpPr/>
      </xdr:nvCxnSpPr>
      <xdr:spPr bwMode="auto">
        <a:xfrm>
          <a:off x="4305300" y="6735986"/>
          <a:ext cx="698500" cy="28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125636</xdr:rowOff>
    </xdr:from>
    <xdr:to>
      <xdr:col>22</xdr:col>
      <xdr:colOff>114300</xdr:colOff>
      <xdr:row>35</xdr:row>
      <xdr:rowOff>132723</xdr:rowOff>
    </xdr:to>
    <xdr:cxnSp macro="">
      <xdr:nvCxnSpPr>
        <xdr:cNvPr id="117" name="直線コネクタ 116"/>
        <xdr:cNvCxnSpPr/>
      </xdr:nvCxnSpPr>
      <xdr:spPr bwMode="auto">
        <a:xfrm flipV="1">
          <a:off x="3606800" y="6735986"/>
          <a:ext cx="698500" cy="7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132723</xdr:rowOff>
    </xdr:from>
    <xdr:to>
      <xdr:col>18</xdr:col>
      <xdr:colOff>177800</xdr:colOff>
      <xdr:row>35</xdr:row>
      <xdr:rowOff>204754</xdr:rowOff>
    </xdr:to>
    <xdr:cxnSp macro="">
      <xdr:nvCxnSpPr>
        <xdr:cNvPr id="120" name="直線コネクタ 119"/>
        <xdr:cNvCxnSpPr/>
      </xdr:nvCxnSpPr>
      <xdr:spPr bwMode="auto">
        <a:xfrm flipV="1">
          <a:off x="2908300" y="6743073"/>
          <a:ext cx="698500" cy="72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23919</xdr:rowOff>
    </xdr:from>
    <xdr:to>
      <xdr:col>29</xdr:col>
      <xdr:colOff>177800</xdr:colOff>
      <xdr:row>35</xdr:row>
      <xdr:rowOff>125519</xdr:rowOff>
    </xdr:to>
    <xdr:sp macro="" textlink="">
      <xdr:nvSpPr>
        <xdr:cNvPr id="130" name="楕円 129"/>
        <xdr:cNvSpPr/>
      </xdr:nvSpPr>
      <xdr:spPr bwMode="auto">
        <a:xfrm>
          <a:off x="5600700" y="663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211896</xdr:rowOff>
    </xdr:from>
    <xdr:ext cx="762000" cy="259045"/>
    <xdr:sp macro="" textlink="">
      <xdr:nvSpPr>
        <xdr:cNvPr id="131" name="人口1人当たり決算額の推移該当値テキスト445"/>
        <xdr:cNvSpPr txBox="1"/>
      </xdr:nvSpPr>
      <xdr:spPr>
        <a:xfrm>
          <a:off x="5740400" y="647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103350</xdr:rowOff>
    </xdr:from>
    <xdr:to>
      <xdr:col>26</xdr:col>
      <xdr:colOff>101600</xdr:colOff>
      <xdr:row>35</xdr:row>
      <xdr:rowOff>204950</xdr:rowOff>
    </xdr:to>
    <xdr:sp macro="" textlink="">
      <xdr:nvSpPr>
        <xdr:cNvPr id="132" name="楕円 131"/>
        <xdr:cNvSpPr/>
      </xdr:nvSpPr>
      <xdr:spPr bwMode="auto">
        <a:xfrm>
          <a:off x="4953000" y="671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215127</xdr:rowOff>
    </xdr:from>
    <xdr:ext cx="736600" cy="259045"/>
    <xdr:sp macro="" textlink="">
      <xdr:nvSpPr>
        <xdr:cNvPr id="133" name="テキスト ボックス 132"/>
        <xdr:cNvSpPr txBox="1"/>
      </xdr:nvSpPr>
      <xdr:spPr>
        <a:xfrm>
          <a:off x="4622800" y="648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74836</xdr:rowOff>
    </xdr:from>
    <xdr:to>
      <xdr:col>22</xdr:col>
      <xdr:colOff>165100</xdr:colOff>
      <xdr:row>35</xdr:row>
      <xdr:rowOff>176436</xdr:rowOff>
    </xdr:to>
    <xdr:sp macro="" textlink="">
      <xdr:nvSpPr>
        <xdr:cNvPr id="134" name="楕円 133"/>
        <xdr:cNvSpPr/>
      </xdr:nvSpPr>
      <xdr:spPr bwMode="auto">
        <a:xfrm>
          <a:off x="4254500" y="668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186613</xdr:rowOff>
    </xdr:from>
    <xdr:ext cx="762000" cy="259045"/>
    <xdr:sp macro="" textlink="">
      <xdr:nvSpPr>
        <xdr:cNvPr id="135" name="テキスト ボックス 134"/>
        <xdr:cNvSpPr txBox="1"/>
      </xdr:nvSpPr>
      <xdr:spPr>
        <a:xfrm>
          <a:off x="3924300" y="645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81923</xdr:rowOff>
    </xdr:from>
    <xdr:to>
      <xdr:col>19</xdr:col>
      <xdr:colOff>38100</xdr:colOff>
      <xdr:row>35</xdr:row>
      <xdr:rowOff>183523</xdr:rowOff>
    </xdr:to>
    <xdr:sp macro="" textlink="">
      <xdr:nvSpPr>
        <xdr:cNvPr id="136" name="楕円 135"/>
        <xdr:cNvSpPr/>
      </xdr:nvSpPr>
      <xdr:spPr bwMode="auto">
        <a:xfrm>
          <a:off x="3556000" y="6692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193700</xdr:rowOff>
    </xdr:from>
    <xdr:ext cx="762000" cy="259045"/>
    <xdr:sp macro="" textlink="">
      <xdr:nvSpPr>
        <xdr:cNvPr id="137" name="テキスト ボックス 136"/>
        <xdr:cNvSpPr txBox="1"/>
      </xdr:nvSpPr>
      <xdr:spPr>
        <a:xfrm>
          <a:off x="3225800" y="646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153954</xdr:rowOff>
    </xdr:from>
    <xdr:to>
      <xdr:col>15</xdr:col>
      <xdr:colOff>101600</xdr:colOff>
      <xdr:row>35</xdr:row>
      <xdr:rowOff>255554</xdr:rowOff>
    </xdr:to>
    <xdr:sp macro="" textlink="">
      <xdr:nvSpPr>
        <xdr:cNvPr id="138" name="楕円 137"/>
        <xdr:cNvSpPr/>
      </xdr:nvSpPr>
      <xdr:spPr bwMode="auto">
        <a:xfrm>
          <a:off x="2857500" y="6764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265731</xdr:rowOff>
    </xdr:from>
    <xdr:ext cx="762000" cy="259045"/>
    <xdr:sp macro="" textlink="">
      <xdr:nvSpPr>
        <xdr:cNvPr id="139" name="テキスト ボックス 138"/>
        <xdr:cNvSpPr txBox="1"/>
      </xdr:nvSpPr>
      <xdr:spPr>
        <a:xfrm>
          <a:off x="2527300" y="653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7,003
6,834
773.13
38,129,166
37,740,815
384,151
5,067,365
13,197,339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35154</xdr:rowOff>
    </xdr:from>
    <xdr:to>
      <xdr:col>24</xdr:col>
      <xdr:colOff>63500</xdr:colOff>
      <xdr:row>35</xdr:row>
      <xdr:rowOff>139258</xdr:rowOff>
    </xdr:to>
    <xdr:cxnSp macro="">
      <xdr:nvCxnSpPr>
        <xdr:cNvPr id="61" name="直線コネクタ 60"/>
        <xdr:cNvCxnSpPr/>
      </xdr:nvCxnSpPr>
      <xdr:spPr>
        <a:xfrm flipV="1">
          <a:off x="3797300" y="6035904"/>
          <a:ext cx="838200" cy="10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139258</xdr:rowOff>
    </xdr:from>
    <xdr:to>
      <xdr:col>19</xdr:col>
      <xdr:colOff>177800</xdr:colOff>
      <xdr:row>35</xdr:row>
      <xdr:rowOff>140348</xdr:rowOff>
    </xdr:to>
    <xdr:cxnSp macro="">
      <xdr:nvCxnSpPr>
        <xdr:cNvPr id="64" name="直線コネクタ 63"/>
        <xdr:cNvCxnSpPr/>
      </xdr:nvCxnSpPr>
      <xdr:spPr>
        <a:xfrm flipV="1">
          <a:off x="2908300" y="614000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103543</xdr:rowOff>
    </xdr:from>
    <xdr:to>
      <xdr:col>15</xdr:col>
      <xdr:colOff>50800</xdr:colOff>
      <xdr:row>35</xdr:row>
      <xdr:rowOff>140348</xdr:rowOff>
    </xdr:to>
    <xdr:cxnSp macro="">
      <xdr:nvCxnSpPr>
        <xdr:cNvPr id="67" name="直線コネクタ 66"/>
        <xdr:cNvCxnSpPr/>
      </xdr:nvCxnSpPr>
      <xdr:spPr>
        <a:xfrm>
          <a:off x="2019300" y="6104293"/>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103543</xdr:rowOff>
    </xdr:from>
    <xdr:to>
      <xdr:col>10</xdr:col>
      <xdr:colOff>114300</xdr:colOff>
      <xdr:row>35</xdr:row>
      <xdr:rowOff>168770</xdr:rowOff>
    </xdr:to>
    <xdr:cxnSp macro="">
      <xdr:nvCxnSpPr>
        <xdr:cNvPr id="70" name="直線コネクタ 69"/>
        <xdr:cNvCxnSpPr/>
      </xdr:nvCxnSpPr>
      <xdr:spPr>
        <a:xfrm flipV="1">
          <a:off x="1130300" y="6104293"/>
          <a:ext cx="8890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155804</xdr:rowOff>
    </xdr:from>
    <xdr:to>
      <xdr:col>24</xdr:col>
      <xdr:colOff>114300</xdr:colOff>
      <xdr:row>35</xdr:row>
      <xdr:rowOff>85954</xdr:rowOff>
    </xdr:to>
    <xdr:sp macro="" textlink="">
      <xdr:nvSpPr>
        <xdr:cNvPr id="80" name="楕円 79"/>
        <xdr:cNvSpPr/>
      </xdr:nvSpPr>
      <xdr:spPr>
        <a:xfrm>
          <a:off x="4584700" y="598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7231</xdr:rowOff>
    </xdr:from>
    <xdr:ext cx="599010" cy="259045"/>
    <xdr:sp macro="" textlink="">
      <xdr:nvSpPr>
        <xdr:cNvPr id="81" name="人件費該当値テキスト"/>
        <xdr:cNvSpPr txBox="1"/>
      </xdr:nvSpPr>
      <xdr:spPr>
        <a:xfrm>
          <a:off x="4686300" y="583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88458</xdr:rowOff>
    </xdr:from>
    <xdr:to>
      <xdr:col>20</xdr:col>
      <xdr:colOff>38100</xdr:colOff>
      <xdr:row>36</xdr:row>
      <xdr:rowOff>18608</xdr:rowOff>
    </xdr:to>
    <xdr:sp macro="" textlink="">
      <xdr:nvSpPr>
        <xdr:cNvPr id="82" name="楕円 81"/>
        <xdr:cNvSpPr/>
      </xdr:nvSpPr>
      <xdr:spPr>
        <a:xfrm>
          <a:off x="3746500" y="608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35135</xdr:rowOff>
    </xdr:from>
    <xdr:ext cx="599010" cy="259045"/>
    <xdr:sp macro="" textlink="">
      <xdr:nvSpPr>
        <xdr:cNvPr id="83" name="テキスト ボックス 82"/>
        <xdr:cNvSpPr txBox="1"/>
      </xdr:nvSpPr>
      <xdr:spPr>
        <a:xfrm>
          <a:off x="3497795" y="586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89548</xdr:rowOff>
    </xdr:from>
    <xdr:to>
      <xdr:col>15</xdr:col>
      <xdr:colOff>101600</xdr:colOff>
      <xdr:row>36</xdr:row>
      <xdr:rowOff>19698</xdr:rowOff>
    </xdr:to>
    <xdr:sp macro="" textlink="">
      <xdr:nvSpPr>
        <xdr:cNvPr id="84" name="楕円 83"/>
        <xdr:cNvSpPr/>
      </xdr:nvSpPr>
      <xdr:spPr>
        <a:xfrm>
          <a:off x="2857500" y="609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36225</xdr:rowOff>
    </xdr:from>
    <xdr:ext cx="599010" cy="259045"/>
    <xdr:sp macro="" textlink="">
      <xdr:nvSpPr>
        <xdr:cNvPr id="85" name="テキスト ボックス 84"/>
        <xdr:cNvSpPr txBox="1"/>
      </xdr:nvSpPr>
      <xdr:spPr>
        <a:xfrm>
          <a:off x="2608795" y="586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52743</xdr:rowOff>
    </xdr:from>
    <xdr:to>
      <xdr:col>10</xdr:col>
      <xdr:colOff>165100</xdr:colOff>
      <xdr:row>35</xdr:row>
      <xdr:rowOff>154343</xdr:rowOff>
    </xdr:to>
    <xdr:sp macro="" textlink="">
      <xdr:nvSpPr>
        <xdr:cNvPr id="86" name="楕円 85"/>
        <xdr:cNvSpPr/>
      </xdr:nvSpPr>
      <xdr:spPr>
        <a:xfrm>
          <a:off x="1968500" y="605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170870</xdr:rowOff>
    </xdr:from>
    <xdr:ext cx="599010" cy="259045"/>
    <xdr:sp macro="" textlink="">
      <xdr:nvSpPr>
        <xdr:cNvPr id="87" name="テキスト ボックス 86"/>
        <xdr:cNvSpPr txBox="1"/>
      </xdr:nvSpPr>
      <xdr:spPr>
        <a:xfrm>
          <a:off x="1719795" y="582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117970</xdr:rowOff>
    </xdr:from>
    <xdr:to>
      <xdr:col>6</xdr:col>
      <xdr:colOff>38100</xdr:colOff>
      <xdr:row>36</xdr:row>
      <xdr:rowOff>48120</xdr:rowOff>
    </xdr:to>
    <xdr:sp macro="" textlink="">
      <xdr:nvSpPr>
        <xdr:cNvPr id="88" name="楕円 87"/>
        <xdr:cNvSpPr/>
      </xdr:nvSpPr>
      <xdr:spPr>
        <a:xfrm>
          <a:off x="1079500" y="61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64647</xdr:rowOff>
    </xdr:from>
    <xdr:ext cx="599010" cy="259045"/>
    <xdr:sp macro="" textlink="">
      <xdr:nvSpPr>
        <xdr:cNvPr id="89" name="テキスト ボックス 88"/>
        <xdr:cNvSpPr txBox="1"/>
      </xdr:nvSpPr>
      <xdr:spPr>
        <a:xfrm>
          <a:off x="830795" y="589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6959</xdr:rowOff>
    </xdr:from>
    <xdr:to>
      <xdr:col>24</xdr:col>
      <xdr:colOff>63500</xdr:colOff>
      <xdr:row>52</xdr:row>
      <xdr:rowOff>29232</xdr:rowOff>
    </xdr:to>
    <xdr:cxnSp macro="">
      <xdr:nvCxnSpPr>
        <xdr:cNvPr id="118" name="直線コネクタ 117"/>
        <xdr:cNvCxnSpPr/>
      </xdr:nvCxnSpPr>
      <xdr:spPr>
        <a:xfrm flipV="1">
          <a:off x="3797300" y="8750909"/>
          <a:ext cx="838200" cy="19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29232</xdr:rowOff>
    </xdr:from>
    <xdr:to>
      <xdr:col>19</xdr:col>
      <xdr:colOff>177800</xdr:colOff>
      <xdr:row>53</xdr:row>
      <xdr:rowOff>82592</xdr:rowOff>
    </xdr:to>
    <xdr:cxnSp macro="">
      <xdr:nvCxnSpPr>
        <xdr:cNvPr id="121" name="直線コネクタ 120"/>
        <xdr:cNvCxnSpPr/>
      </xdr:nvCxnSpPr>
      <xdr:spPr>
        <a:xfrm flipV="1">
          <a:off x="2908300" y="8944632"/>
          <a:ext cx="889000" cy="22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82592</xdr:rowOff>
    </xdr:from>
    <xdr:to>
      <xdr:col>15</xdr:col>
      <xdr:colOff>50800</xdr:colOff>
      <xdr:row>54</xdr:row>
      <xdr:rowOff>53764</xdr:rowOff>
    </xdr:to>
    <xdr:cxnSp macro="">
      <xdr:nvCxnSpPr>
        <xdr:cNvPr id="124" name="直線コネクタ 123"/>
        <xdr:cNvCxnSpPr/>
      </xdr:nvCxnSpPr>
      <xdr:spPr>
        <a:xfrm flipV="1">
          <a:off x="2019300" y="9169442"/>
          <a:ext cx="889000" cy="14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53764</xdr:rowOff>
    </xdr:from>
    <xdr:to>
      <xdr:col>10</xdr:col>
      <xdr:colOff>114300</xdr:colOff>
      <xdr:row>57</xdr:row>
      <xdr:rowOff>112383</xdr:rowOff>
    </xdr:to>
    <xdr:cxnSp macro="">
      <xdr:nvCxnSpPr>
        <xdr:cNvPr id="127" name="直線コネクタ 126"/>
        <xdr:cNvCxnSpPr/>
      </xdr:nvCxnSpPr>
      <xdr:spPr>
        <a:xfrm flipV="1">
          <a:off x="1130300" y="9312064"/>
          <a:ext cx="889000" cy="5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127609</xdr:rowOff>
    </xdr:from>
    <xdr:to>
      <xdr:col>24</xdr:col>
      <xdr:colOff>114300</xdr:colOff>
      <xdr:row>51</xdr:row>
      <xdr:rowOff>57759</xdr:rowOff>
    </xdr:to>
    <xdr:sp macro="" textlink="">
      <xdr:nvSpPr>
        <xdr:cNvPr id="137" name="楕円 136"/>
        <xdr:cNvSpPr/>
      </xdr:nvSpPr>
      <xdr:spPr>
        <a:xfrm>
          <a:off x="4584700" y="870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80636</xdr:rowOff>
    </xdr:from>
    <xdr:ext cx="690189" cy="259045"/>
    <xdr:sp macro="" textlink="">
      <xdr:nvSpPr>
        <xdr:cNvPr id="138" name="物件費該当値テキスト"/>
        <xdr:cNvSpPr txBox="1"/>
      </xdr:nvSpPr>
      <xdr:spPr>
        <a:xfrm>
          <a:off x="4686300" y="8653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149882</xdr:rowOff>
    </xdr:from>
    <xdr:to>
      <xdr:col>20</xdr:col>
      <xdr:colOff>38100</xdr:colOff>
      <xdr:row>52</xdr:row>
      <xdr:rowOff>80032</xdr:rowOff>
    </xdr:to>
    <xdr:sp macro="" textlink="">
      <xdr:nvSpPr>
        <xdr:cNvPr id="139" name="楕円 138"/>
        <xdr:cNvSpPr/>
      </xdr:nvSpPr>
      <xdr:spPr>
        <a:xfrm>
          <a:off x="3746500" y="88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96559</xdr:rowOff>
    </xdr:from>
    <xdr:ext cx="690189" cy="259045"/>
    <xdr:sp macro="" textlink="">
      <xdr:nvSpPr>
        <xdr:cNvPr id="140" name="テキスト ボックス 139"/>
        <xdr:cNvSpPr txBox="1"/>
      </xdr:nvSpPr>
      <xdr:spPr>
        <a:xfrm>
          <a:off x="3452205" y="8669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31792</xdr:rowOff>
    </xdr:from>
    <xdr:to>
      <xdr:col>15</xdr:col>
      <xdr:colOff>101600</xdr:colOff>
      <xdr:row>53</xdr:row>
      <xdr:rowOff>133392</xdr:rowOff>
    </xdr:to>
    <xdr:sp macro="" textlink="">
      <xdr:nvSpPr>
        <xdr:cNvPr id="141" name="楕円 140"/>
        <xdr:cNvSpPr/>
      </xdr:nvSpPr>
      <xdr:spPr>
        <a:xfrm>
          <a:off x="2857500" y="911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149919</xdr:rowOff>
    </xdr:from>
    <xdr:ext cx="690189" cy="259045"/>
    <xdr:sp macro="" textlink="">
      <xdr:nvSpPr>
        <xdr:cNvPr id="142" name="テキスト ボックス 141"/>
        <xdr:cNvSpPr txBox="1"/>
      </xdr:nvSpPr>
      <xdr:spPr>
        <a:xfrm>
          <a:off x="2563205" y="88938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2964</xdr:rowOff>
    </xdr:from>
    <xdr:to>
      <xdr:col>10</xdr:col>
      <xdr:colOff>165100</xdr:colOff>
      <xdr:row>54</xdr:row>
      <xdr:rowOff>104564</xdr:rowOff>
    </xdr:to>
    <xdr:sp macro="" textlink="">
      <xdr:nvSpPr>
        <xdr:cNvPr id="143" name="楕円 142"/>
        <xdr:cNvSpPr/>
      </xdr:nvSpPr>
      <xdr:spPr>
        <a:xfrm>
          <a:off x="1968500" y="92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121091</xdr:rowOff>
    </xdr:from>
    <xdr:ext cx="690189" cy="259045"/>
    <xdr:sp macro="" textlink="">
      <xdr:nvSpPr>
        <xdr:cNvPr id="144" name="テキスト ボックス 143"/>
        <xdr:cNvSpPr txBox="1"/>
      </xdr:nvSpPr>
      <xdr:spPr>
        <a:xfrm>
          <a:off x="1674205" y="9036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61583</xdr:rowOff>
    </xdr:from>
    <xdr:to>
      <xdr:col>6</xdr:col>
      <xdr:colOff>38100</xdr:colOff>
      <xdr:row>57</xdr:row>
      <xdr:rowOff>163183</xdr:rowOff>
    </xdr:to>
    <xdr:sp macro="" textlink="">
      <xdr:nvSpPr>
        <xdr:cNvPr id="145" name="楕円 144"/>
        <xdr:cNvSpPr/>
      </xdr:nvSpPr>
      <xdr:spPr>
        <a:xfrm>
          <a:off x="1079500" y="98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8260</xdr:rowOff>
    </xdr:from>
    <xdr:ext cx="599010" cy="259045"/>
    <xdr:sp macro="" textlink="">
      <xdr:nvSpPr>
        <xdr:cNvPr id="146" name="テキスト ボックス 145"/>
        <xdr:cNvSpPr txBox="1"/>
      </xdr:nvSpPr>
      <xdr:spPr>
        <a:xfrm>
          <a:off x="830795" y="96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163080</xdr:rowOff>
    </xdr:from>
    <xdr:to>
      <xdr:col>24</xdr:col>
      <xdr:colOff>63500</xdr:colOff>
      <xdr:row>77</xdr:row>
      <xdr:rowOff>110122</xdr:rowOff>
    </xdr:to>
    <xdr:cxnSp macro="">
      <xdr:nvCxnSpPr>
        <xdr:cNvPr id="175" name="直線コネクタ 174"/>
        <xdr:cNvCxnSpPr/>
      </xdr:nvCxnSpPr>
      <xdr:spPr>
        <a:xfrm flipV="1">
          <a:off x="3797300" y="13193280"/>
          <a:ext cx="838200" cy="11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110122</xdr:rowOff>
    </xdr:from>
    <xdr:to>
      <xdr:col>19</xdr:col>
      <xdr:colOff>177800</xdr:colOff>
      <xdr:row>77</xdr:row>
      <xdr:rowOff>124320</xdr:rowOff>
    </xdr:to>
    <xdr:cxnSp macro="">
      <xdr:nvCxnSpPr>
        <xdr:cNvPr id="178" name="直線コネクタ 177"/>
        <xdr:cNvCxnSpPr/>
      </xdr:nvCxnSpPr>
      <xdr:spPr>
        <a:xfrm flipV="1">
          <a:off x="2908300" y="13311772"/>
          <a:ext cx="889000" cy="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124320</xdr:rowOff>
    </xdr:from>
    <xdr:to>
      <xdr:col>15</xdr:col>
      <xdr:colOff>50800</xdr:colOff>
      <xdr:row>77</xdr:row>
      <xdr:rowOff>152667</xdr:rowOff>
    </xdr:to>
    <xdr:cxnSp macro="">
      <xdr:nvCxnSpPr>
        <xdr:cNvPr id="181" name="直線コネクタ 180"/>
        <xdr:cNvCxnSpPr/>
      </xdr:nvCxnSpPr>
      <xdr:spPr>
        <a:xfrm flipV="1">
          <a:off x="2019300" y="13325970"/>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126378</xdr:rowOff>
    </xdr:from>
    <xdr:to>
      <xdr:col>10</xdr:col>
      <xdr:colOff>114300</xdr:colOff>
      <xdr:row>77</xdr:row>
      <xdr:rowOff>152667</xdr:rowOff>
    </xdr:to>
    <xdr:cxnSp macro="">
      <xdr:nvCxnSpPr>
        <xdr:cNvPr id="184" name="直線コネクタ 183"/>
        <xdr:cNvCxnSpPr/>
      </xdr:nvCxnSpPr>
      <xdr:spPr>
        <a:xfrm>
          <a:off x="1130300" y="1332802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112280</xdr:rowOff>
    </xdr:from>
    <xdr:to>
      <xdr:col>24</xdr:col>
      <xdr:colOff>114300</xdr:colOff>
      <xdr:row>77</xdr:row>
      <xdr:rowOff>42430</xdr:rowOff>
    </xdr:to>
    <xdr:sp macro="" textlink="">
      <xdr:nvSpPr>
        <xdr:cNvPr id="194" name="楕円 193"/>
        <xdr:cNvSpPr/>
      </xdr:nvSpPr>
      <xdr:spPr>
        <a:xfrm>
          <a:off x="4584700" y="13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135157</xdr:rowOff>
    </xdr:from>
    <xdr:ext cx="534377" cy="259045"/>
    <xdr:sp macro="" textlink="">
      <xdr:nvSpPr>
        <xdr:cNvPr id="195" name="維持補修費該当値テキスト"/>
        <xdr:cNvSpPr txBox="1"/>
      </xdr:nvSpPr>
      <xdr:spPr>
        <a:xfrm>
          <a:off x="4686300" y="129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59322</xdr:rowOff>
    </xdr:from>
    <xdr:to>
      <xdr:col>20</xdr:col>
      <xdr:colOff>38100</xdr:colOff>
      <xdr:row>77</xdr:row>
      <xdr:rowOff>160922</xdr:rowOff>
    </xdr:to>
    <xdr:sp macro="" textlink="">
      <xdr:nvSpPr>
        <xdr:cNvPr id="196" name="楕円 195"/>
        <xdr:cNvSpPr/>
      </xdr:nvSpPr>
      <xdr:spPr>
        <a:xfrm>
          <a:off x="3746500" y="132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5999</xdr:rowOff>
    </xdr:from>
    <xdr:ext cx="534377" cy="259045"/>
    <xdr:sp macro="" textlink="">
      <xdr:nvSpPr>
        <xdr:cNvPr id="197" name="テキスト ボックス 196"/>
        <xdr:cNvSpPr txBox="1"/>
      </xdr:nvSpPr>
      <xdr:spPr>
        <a:xfrm>
          <a:off x="3530111" y="130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73520</xdr:rowOff>
    </xdr:from>
    <xdr:to>
      <xdr:col>15</xdr:col>
      <xdr:colOff>101600</xdr:colOff>
      <xdr:row>78</xdr:row>
      <xdr:rowOff>3670</xdr:rowOff>
    </xdr:to>
    <xdr:sp macro="" textlink="">
      <xdr:nvSpPr>
        <xdr:cNvPr id="198" name="楕円 197"/>
        <xdr:cNvSpPr/>
      </xdr:nvSpPr>
      <xdr:spPr>
        <a:xfrm>
          <a:off x="2857500" y="132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20197</xdr:rowOff>
    </xdr:from>
    <xdr:ext cx="534377" cy="259045"/>
    <xdr:sp macro="" textlink="">
      <xdr:nvSpPr>
        <xdr:cNvPr id="199" name="テキスト ボックス 198"/>
        <xdr:cNvSpPr txBox="1"/>
      </xdr:nvSpPr>
      <xdr:spPr>
        <a:xfrm>
          <a:off x="2641111" y="130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101867</xdr:rowOff>
    </xdr:from>
    <xdr:to>
      <xdr:col>10</xdr:col>
      <xdr:colOff>165100</xdr:colOff>
      <xdr:row>78</xdr:row>
      <xdr:rowOff>32017</xdr:rowOff>
    </xdr:to>
    <xdr:sp macro="" textlink="">
      <xdr:nvSpPr>
        <xdr:cNvPr id="200" name="楕円 199"/>
        <xdr:cNvSpPr/>
      </xdr:nvSpPr>
      <xdr:spPr>
        <a:xfrm>
          <a:off x="1968500" y="133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23144</xdr:rowOff>
    </xdr:from>
    <xdr:ext cx="534377" cy="259045"/>
    <xdr:sp macro="" textlink="">
      <xdr:nvSpPr>
        <xdr:cNvPr id="201" name="テキスト ボックス 200"/>
        <xdr:cNvSpPr txBox="1"/>
      </xdr:nvSpPr>
      <xdr:spPr>
        <a:xfrm>
          <a:off x="1752111" y="133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75578</xdr:rowOff>
    </xdr:from>
    <xdr:to>
      <xdr:col>6</xdr:col>
      <xdr:colOff>38100</xdr:colOff>
      <xdr:row>78</xdr:row>
      <xdr:rowOff>5728</xdr:rowOff>
    </xdr:to>
    <xdr:sp macro="" textlink="">
      <xdr:nvSpPr>
        <xdr:cNvPr id="202" name="楕円 201"/>
        <xdr:cNvSpPr/>
      </xdr:nvSpPr>
      <xdr:spPr>
        <a:xfrm>
          <a:off x="1079500" y="132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22255</xdr:rowOff>
    </xdr:from>
    <xdr:ext cx="534377" cy="259045"/>
    <xdr:sp macro="" textlink="">
      <xdr:nvSpPr>
        <xdr:cNvPr id="203" name="テキスト ボックス 202"/>
        <xdr:cNvSpPr txBox="1"/>
      </xdr:nvSpPr>
      <xdr:spPr>
        <a:xfrm>
          <a:off x="863111" y="130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168873</xdr:rowOff>
    </xdr:from>
    <xdr:to>
      <xdr:col>24</xdr:col>
      <xdr:colOff>63500</xdr:colOff>
      <xdr:row>93</xdr:row>
      <xdr:rowOff>40825</xdr:rowOff>
    </xdr:to>
    <xdr:cxnSp macro="">
      <xdr:nvCxnSpPr>
        <xdr:cNvPr id="235" name="直線コネクタ 234"/>
        <xdr:cNvCxnSpPr/>
      </xdr:nvCxnSpPr>
      <xdr:spPr>
        <a:xfrm flipV="1">
          <a:off x="3797300" y="15942273"/>
          <a:ext cx="8382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40825</xdr:rowOff>
    </xdr:from>
    <xdr:to>
      <xdr:col>19</xdr:col>
      <xdr:colOff>177800</xdr:colOff>
      <xdr:row>94</xdr:row>
      <xdr:rowOff>18607</xdr:rowOff>
    </xdr:to>
    <xdr:cxnSp macro="">
      <xdr:nvCxnSpPr>
        <xdr:cNvPr id="238" name="直線コネクタ 237"/>
        <xdr:cNvCxnSpPr/>
      </xdr:nvCxnSpPr>
      <xdr:spPr>
        <a:xfrm flipV="1">
          <a:off x="2908300" y="15985675"/>
          <a:ext cx="889000" cy="14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30494</xdr:rowOff>
    </xdr:from>
    <xdr:to>
      <xdr:col>15</xdr:col>
      <xdr:colOff>50800</xdr:colOff>
      <xdr:row>94</xdr:row>
      <xdr:rowOff>18607</xdr:rowOff>
    </xdr:to>
    <xdr:cxnSp macro="">
      <xdr:nvCxnSpPr>
        <xdr:cNvPr id="241" name="直線コネクタ 240"/>
        <xdr:cNvCxnSpPr/>
      </xdr:nvCxnSpPr>
      <xdr:spPr>
        <a:xfrm>
          <a:off x="2019300" y="15975344"/>
          <a:ext cx="8890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30494</xdr:rowOff>
    </xdr:from>
    <xdr:to>
      <xdr:col>10</xdr:col>
      <xdr:colOff>114300</xdr:colOff>
      <xdr:row>96</xdr:row>
      <xdr:rowOff>23397</xdr:rowOff>
    </xdr:to>
    <xdr:cxnSp macro="">
      <xdr:nvCxnSpPr>
        <xdr:cNvPr id="244" name="直線コネクタ 243"/>
        <xdr:cNvCxnSpPr/>
      </xdr:nvCxnSpPr>
      <xdr:spPr>
        <a:xfrm flipV="1">
          <a:off x="1130300" y="15975344"/>
          <a:ext cx="889000" cy="50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118073</xdr:rowOff>
    </xdr:from>
    <xdr:to>
      <xdr:col>24</xdr:col>
      <xdr:colOff>114300</xdr:colOff>
      <xdr:row>93</xdr:row>
      <xdr:rowOff>48223</xdr:rowOff>
    </xdr:to>
    <xdr:sp macro="" textlink="">
      <xdr:nvSpPr>
        <xdr:cNvPr id="254" name="楕円 253"/>
        <xdr:cNvSpPr/>
      </xdr:nvSpPr>
      <xdr:spPr>
        <a:xfrm>
          <a:off x="4584700" y="1589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140950</xdr:rowOff>
    </xdr:from>
    <xdr:ext cx="599010" cy="259045"/>
    <xdr:sp macro="" textlink="">
      <xdr:nvSpPr>
        <xdr:cNvPr id="255" name="扶助費該当値テキスト"/>
        <xdr:cNvSpPr txBox="1"/>
      </xdr:nvSpPr>
      <xdr:spPr>
        <a:xfrm>
          <a:off x="4686300" y="1574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161475</xdr:rowOff>
    </xdr:from>
    <xdr:to>
      <xdr:col>20</xdr:col>
      <xdr:colOff>38100</xdr:colOff>
      <xdr:row>93</xdr:row>
      <xdr:rowOff>91625</xdr:rowOff>
    </xdr:to>
    <xdr:sp macro="" textlink="">
      <xdr:nvSpPr>
        <xdr:cNvPr id="256" name="楕円 255"/>
        <xdr:cNvSpPr/>
      </xdr:nvSpPr>
      <xdr:spPr>
        <a:xfrm>
          <a:off x="3746500" y="1593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108152</xdr:rowOff>
    </xdr:from>
    <xdr:ext cx="599010" cy="259045"/>
    <xdr:sp macro="" textlink="">
      <xdr:nvSpPr>
        <xdr:cNvPr id="257" name="テキスト ボックス 256"/>
        <xdr:cNvSpPr txBox="1"/>
      </xdr:nvSpPr>
      <xdr:spPr>
        <a:xfrm>
          <a:off x="3497795" y="1571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139257</xdr:rowOff>
    </xdr:from>
    <xdr:to>
      <xdr:col>15</xdr:col>
      <xdr:colOff>101600</xdr:colOff>
      <xdr:row>94</xdr:row>
      <xdr:rowOff>69407</xdr:rowOff>
    </xdr:to>
    <xdr:sp macro="" textlink="">
      <xdr:nvSpPr>
        <xdr:cNvPr id="258" name="楕円 257"/>
        <xdr:cNvSpPr/>
      </xdr:nvSpPr>
      <xdr:spPr>
        <a:xfrm>
          <a:off x="2857500" y="160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85934</xdr:rowOff>
    </xdr:from>
    <xdr:ext cx="599010" cy="259045"/>
    <xdr:sp macro="" textlink="">
      <xdr:nvSpPr>
        <xdr:cNvPr id="259" name="テキスト ボックス 258"/>
        <xdr:cNvSpPr txBox="1"/>
      </xdr:nvSpPr>
      <xdr:spPr>
        <a:xfrm>
          <a:off x="2608795" y="1585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151144</xdr:rowOff>
    </xdr:from>
    <xdr:to>
      <xdr:col>10</xdr:col>
      <xdr:colOff>165100</xdr:colOff>
      <xdr:row>93</xdr:row>
      <xdr:rowOff>81294</xdr:rowOff>
    </xdr:to>
    <xdr:sp macro="" textlink="">
      <xdr:nvSpPr>
        <xdr:cNvPr id="260" name="楕円 259"/>
        <xdr:cNvSpPr/>
      </xdr:nvSpPr>
      <xdr:spPr>
        <a:xfrm>
          <a:off x="1968500" y="1592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97821</xdr:rowOff>
    </xdr:from>
    <xdr:ext cx="599010" cy="259045"/>
    <xdr:sp macro="" textlink="">
      <xdr:nvSpPr>
        <xdr:cNvPr id="261" name="テキスト ボックス 260"/>
        <xdr:cNvSpPr txBox="1"/>
      </xdr:nvSpPr>
      <xdr:spPr>
        <a:xfrm>
          <a:off x="1719795" y="1569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144047</xdr:rowOff>
    </xdr:from>
    <xdr:to>
      <xdr:col>6</xdr:col>
      <xdr:colOff>38100</xdr:colOff>
      <xdr:row>96</xdr:row>
      <xdr:rowOff>74197</xdr:rowOff>
    </xdr:to>
    <xdr:sp macro="" textlink="">
      <xdr:nvSpPr>
        <xdr:cNvPr id="262" name="楕円 261"/>
        <xdr:cNvSpPr/>
      </xdr:nvSpPr>
      <xdr:spPr>
        <a:xfrm>
          <a:off x="1079500" y="164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90724</xdr:rowOff>
    </xdr:from>
    <xdr:ext cx="534377" cy="259045"/>
    <xdr:sp macro="" textlink="">
      <xdr:nvSpPr>
        <xdr:cNvPr id="263" name="テキスト ボックス 262"/>
        <xdr:cNvSpPr txBox="1"/>
      </xdr:nvSpPr>
      <xdr:spPr>
        <a:xfrm>
          <a:off x="863111" y="1620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5222</xdr:rowOff>
    </xdr:from>
    <xdr:to>
      <xdr:col>54</xdr:col>
      <xdr:colOff>189865</xdr:colOff>
      <xdr:row>38</xdr:row>
      <xdr:rowOff>81140</xdr:rowOff>
    </xdr:to>
    <xdr:cxnSp macro="">
      <xdr:nvCxnSpPr>
        <xdr:cNvPr id="287" name="直線コネクタ 286"/>
        <xdr:cNvCxnSpPr/>
      </xdr:nvCxnSpPr>
      <xdr:spPr>
        <a:xfrm flipV="1">
          <a:off x="10475595" y="6005972"/>
          <a:ext cx="1270" cy="590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84967</xdr:rowOff>
    </xdr:from>
    <xdr:ext cx="534377" cy="259045"/>
    <xdr:sp macro="" textlink="">
      <xdr:nvSpPr>
        <xdr:cNvPr id="288" name="補助費等最小値テキスト"/>
        <xdr:cNvSpPr txBox="1"/>
      </xdr:nvSpPr>
      <xdr:spPr>
        <a:xfrm>
          <a:off x="10528300" y="660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81140</xdr:rowOff>
    </xdr:from>
    <xdr:to>
      <xdr:col>55</xdr:col>
      <xdr:colOff>88900</xdr:colOff>
      <xdr:row>38</xdr:row>
      <xdr:rowOff>81140</xdr:rowOff>
    </xdr:to>
    <xdr:cxnSp macro="">
      <xdr:nvCxnSpPr>
        <xdr:cNvPr id="289" name="直線コネクタ 288"/>
        <xdr:cNvCxnSpPr/>
      </xdr:nvCxnSpPr>
      <xdr:spPr>
        <a:xfrm>
          <a:off x="10388600" y="659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123349</xdr:rowOff>
    </xdr:from>
    <xdr:ext cx="599010" cy="259045"/>
    <xdr:sp macro="" textlink="">
      <xdr:nvSpPr>
        <xdr:cNvPr id="290" name="補助費等最大値テキスト"/>
        <xdr:cNvSpPr txBox="1"/>
      </xdr:nvSpPr>
      <xdr:spPr>
        <a:xfrm>
          <a:off x="10528300" y="578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5222</xdr:rowOff>
    </xdr:from>
    <xdr:to>
      <xdr:col>55</xdr:col>
      <xdr:colOff>88900</xdr:colOff>
      <xdr:row>35</xdr:row>
      <xdr:rowOff>5222</xdr:rowOff>
    </xdr:to>
    <xdr:cxnSp macro="">
      <xdr:nvCxnSpPr>
        <xdr:cNvPr id="291" name="直線コネクタ 290"/>
        <xdr:cNvCxnSpPr/>
      </xdr:nvCxnSpPr>
      <xdr:spPr>
        <a:xfrm>
          <a:off x="10388600" y="600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1908</xdr:rowOff>
    </xdr:from>
    <xdr:to>
      <xdr:col>55</xdr:col>
      <xdr:colOff>0</xdr:colOff>
      <xdr:row>37</xdr:row>
      <xdr:rowOff>102122</xdr:rowOff>
    </xdr:to>
    <xdr:cxnSp macro="">
      <xdr:nvCxnSpPr>
        <xdr:cNvPr id="292" name="直線コネクタ 291"/>
        <xdr:cNvCxnSpPr/>
      </xdr:nvCxnSpPr>
      <xdr:spPr>
        <a:xfrm flipV="1">
          <a:off x="9639300" y="6345558"/>
          <a:ext cx="838200" cy="10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3165</xdr:rowOff>
    </xdr:from>
    <xdr:ext cx="599010" cy="259045"/>
    <xdr:sp macro="" textlink="">
      <xdr:nvSpPr>
        <xdr:cNvPr id="293" name="補助費等平均値テキスト"/>
        <xdr:cNvSpPr txBox="1"/>
      </xdr:nvSpPr>
      <xdr:spPr>
        <a:xfrm>
          <a:off x="10528300" y="6346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24738</xdr:rowOff>
    </xdr:from>
    <xdr:to>
      <xdr:col>55</xdr:col>
      <xdr:colOff>50800</xdr:colOff>
      <xdr:row>37</xdr:row>
      <xdr:rowOff>126338</xdr:rowOff>
    </xdr:to>
    <xdr:sp macro="" textlink="">
      <xdr:nvSpPr>
        <xdr:cNvPr id="294" name="フローチャート: 判断 293"/>
        <xdr:cNvSpPr/>
      </xdr:nvSpPr>
      <xdr:spPr>
        <a:xfrm>
          <a:off x="10426700" y="636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102122</xdr:rowOff>
    </xdr:from>
    <xdr:to>
      <xdr:col>50</xdr:col>
      <xdr:colOff>114300</xdr:colOff>
      <xdr:row>37</xdr:row>
      <xdr:rowOff>122767</xdr:rowOff>
    </xdr:to>
    <xdr:cxnSp macro="">
      <xdr:nvCxnSpPr>
        <xdr:cNvPr id="295" name="直線コネクタ 294"/>
        <xdr:cNvCxnSpPr/>
      </xdr:nvCxnSpPr>
      <xdr:spPr>
        <a:xfrm flipV="1">
          <a:off x="8750300" y="6445772"/>
          <a:ext cx="889000" cy="2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60416</xdr:rowOff>
    </xdr:from>
    <xdr:to>
      <xdr:col>50</xdr:col>
      <xdr:colOff>165100</xdr:colOff>
      <xdr:row>37</xdr:row>
      <xdr:rowOff>162016</xdr:rowOff>
    </xdr:to>
    <xdr:sp macro="" textlink="">
      <xdr:nvSpPr>
        <xdr:cNvPr id="296" name="フローチャート: 判断 295"/>
        <xdr:cNvSpPr/>
      </xdr:nvSpPr>
      <xdr:spPr>
        <a:xfrm>
          <a:off x="9588500" y="640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153143</xdr:rowOff>
    </xdr:from>
    <xdr:ext cx="599010" cy="259045"/>
    <xdr:sp macro="" textlink="">
      <xdr:nvSpPr>
        <xdr:cNvPr id="297" name="テキスト ボックス 296"/>
        <xdr:cNvSpPr txBox="1"/>
      </xdr:nvSpPr>
      <xdr:spPr>
        <a:xfrm>
          <a:off x="9339795" y="649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169824</xdr:rowOff>
    </xdr:from>
    <xdr:to>
      <xdr:col>45</xdr:col>
      <xdr:colOff>177800</xdr:colOff>
      <xdr:row>37</xdr:row>
      <xdr:rowOff>122767</xdr:rowOff>
    </xdr:to>
    <xdr:cxnSp macro="">
      <xdr:nvCxnSpPr>
        <xdr:cNvPr id="298" name="直線コネクタ 297"/>
        <xdr:cNvCxnSpPr/>
      </xdr:nvCxnSpPr>
      <xdr:spPr>
        <a:xfrm>
          <a:off x="7861300" y="6170574"/>
          <a:ext cx="889000" cy="29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64941</xdr:rowOff>
    </xdr:from>
    <xdr:to>
      <xdr:col>46</xdr:col>
      <xdr:colOff>38100</xdr:colOff>
      <xdr:row>37</xdr:row>
      <xdr:rowOff>166541</xdr:rowOff>
    </xdr:to>
    <xdr:sp macro="" textlink="">
      <xdr:nvSpPr>
        <xdr:cNvPr id="299" name="フローチャート: 判断 298"/>
        <xdr:cNvSpPr/>
      </xdr:nvSpPr>
      <xdr:spPr>
        <a:xfrm>
          <a:off x="8699500" y="64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11618</xdr:rowOff>
    </xdr:from>
    <xdr:ext cx="599010" cy="259045"/>
    <xdr:sp macro="" textlink="">
      <xdr:nvSpPr>
        <xdr:cNvPr id="300" name="テキスト ボックス 299"/>
        <xdr:cNvSpPr txBox="1"/>
      </xdr:nvSpPr>
      <xdr:spPr>
        <a:xfrm>
          <a:off x="8450795" y="61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17611</xdr:rowOff>
    </xdr:from>
    <xdr:to>
      <xdr:col>41</xdr:col>
      <xdr:colOff>50800</xdr:colOff>
      <xdr:row>35</xdr:row>
      <xdr:rowOff>169824</xdr:rowOff>
    </xdr:to>
    <xdr:cxnSp macro="">
      <xdr:nvCxnSpPr>
        <xdr:cNvPr id="301" name="直線コネクタ 300"/>
        <xdr:cNvCxnSpPr/>
      </xdr:nvCxnSpPr>
      <xdr:spPr>
        <a:xfrm>
          <a:off x="6972300" y="5161111"/>
          <a:ext cx="889000" cy="100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83705</xdr:rowOff>
    </xdr:from>
    <xdr:to>
      <xdr:col>41</xdr:col>
      <xdr:colOff>101600</xdr:colOff>
      <xdr:row>38</xdr:row>
      <xdr:rowOff>13855</xdr:rowOff>
    </xdr:to>
    <xdr:sp macro="" textlink="">
      <xdr:nvSpPr>
        <xdr:cNvPr id="302" name="フローチャート: 判断 301"/>
        <xdr:cNvSpPr/>
      </xdr:nvSpPr>
      <xdr:spPr>
        <a:xfrm>
          <a:off x="7810500" y="642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4982</xdr:rowOff>
    </xdr:from>
    <xdr:ext cx="599010" cy="259045"/>
    <xdr:sp macro="" textlink="">
      <xdr:nvSpPr>
        <xdr:cNvPr id="303" name="テキスト ボックス 302"/>
        <xdr:cNvSpPr txBox="1"/>
      </xdr:nvSpPr>
      <xdr:spPr>
        <a:xfrm>
          <a:off x="7561795" y="652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58210</xdr:rowOff>
    </xdr:from>
    <xdr:to>
      <xdr:col>36</xdr:col>
      <xdr:colOff>165100</xdr:colOff>
      <xdr:row>36</xdr:row>
      <xdr:rowOff>159810</xdr:rowOff>
    </xdr:to>
    <xdr:sp macro="" textlink="">
      <xdr:nvSpPr>
        <xdr:cNvPr id="304" name="フローチャート: 判断 303"/>
        <xdr:cNvSpPr/>
      </xdr:nvSpPr>
      <xdr:spPr>
        <a:xfrm>
          <a:off x="69215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150937</xdr:rowOff>
    </xdr:from>
    <xdr:ext cx="599010" cy="259045"/>
    <xdr:sp macro="" textlink="">
      <xdr:nvSpPr>
        <xdr:cNvPr id="305" name="テキスト ボックス 304"/>
        <xdr:cNvSpPr txBox="1"/>
      </xdr:nvSpPr>
      <xdr:spPr>
        <a:xfrm>
          <a:off x="6672795" y="632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122558</xdr:rowOff>
    </xdr:from>
    <xdr:to>
      <xdr:col>55</xdr:col>
      <xdr:colOff>50800</xdr:colOff>
      <xdr:row>37</xdr:row>
      <xdr:rowOff>52708</xdr:rowOff>
    </xdr:to>
    <xdr:sp macro="" textlink="">
      <xdr:nvSpPr>
        <xdr:cNvPr id="311" name="楕円 310"/>
        <xdr:cNvSpPr/>
      </xdr:nvSpPr>
      <xdr:spPr>
        <a:xfrm>
          <a:off x="10426700" y="62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145435</xdr:rowOff>
    </xdr:from>
    <xdr:ext cx="599010" cy="259045"/>
    <xdr:sp macro="" textlink="">
      <xdr:nvSpPr>
        <xdr:cNvPr id="312" name="補助費等該当値テキスト"/>
        <xdr:cNvSpPr txBox="1"/>
      </xdr:nvSpPr>
      <xdr:spPr>
        <a:xfrm>
          <a:off x="10528300" y="614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51322</xdr:rowOff>
    </xdr:from>
    <xdr:to>
      <xdr:col>50</xdr:col>
      <xdr:colOff>165100</xdr:colOff>
      <xdr:row>37</xdr:row>
      <xdr:rowOff>152922</xdr:rowOff>
    </xdr:to>
    <xdr:sp macro="" textlink="">
      <xdr:nvSpPr>
        <xdr:cNvPr id="313" name="楕円 312"/>
        <xdr:cNvSpPr/>
      </xdr:nvSpPr>
      <xdr:spPr>
        <a:xfrm>
          <a:off x="9588500" y="639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169449</xdr:rowOff>
    </xdr:from>
    <xdr:ext cx="599010" cy="259045"/>
    <xdr:sp macro="" textlink="">
      <xdr:nvSpPr>
        <xdr:cNvPr id="314" name="テキスト ボックス 313"/>
        <xdr:cNvSpPr txBox="1"/>
      </xdr:nvSpPr>
      <xdr:spPr>
        <a:xfrm>
          <a:off x="9339795" y="617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71967</xdr:rowOff>
    </xdr:from>
    <xdr:to>
      <xdr:col>46</xdr:col>
      <xdr:colOff>38100</xdr:colOff>
      <xdr:row>38</xdr:row>
      <xdr:rowOff>2116</xdr:rowOff>
    </xdr:to>
    <xdr:sp macro="" textlink="">
      <xdr:nvSpPr>
        <xdr:cNvPr id="315" name="楕円 314"/>
        <xdr:cNvSpPr/>
      </xdr:nvSpPr>
      <xdr:spPr>
        <a:xfrm>
          <a:off x="8699500" y="64156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164693</xdr:rowOff>
    </xdr:from>
    <xdr:ext cx="599010" cy="259045"/>
    <xdr:sp macro="" textlink="">
      <xdr:nvSpPr>
        <xdr:cNvPr id="316" name="テキスト ボックス 315"/>
        <xdr:cNvSpPr txBox="1"/>
      </xdr:nvSpPr>
      <xdr:spPr>
        <a:xfrm>
          <a:off x="8450795" y="650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119024</xdr:rowOff>
    </xdr:from>
    <xdr:to>
      <xdr:col>41</xdr:col>
      <xdr:colOff>101600</xdr:colOff>
      <xdr:row>36</xdr:row>
      <xdr:rowOff>49174</xdr:rowOff>
    </xdr:to>
    <xdr:sp macro="" textlink="">
      <xdr:nvSpPr>
        <xdr:cNvPr id="317" name="楕円 316"/>
        <xdr:cNvSpPr/>
      </xdr:nvSpPr>
      <xdr:spPr>
        <a:xfrm>
          <a:off x="7810500" y="61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65701</xdr:rowOff>
    </xdr:from>
    <xdr:ext cx="599010" cy="259045"/>
    <xdr:sp macro="" textlink="">
      <xdr:nvSpPr>
        <xdr:cNvPr id="318" name="テキスト ボックス 317"/>
        <xdr:cNvSpPr txBox="1"/>
      </xdr:nvSpPr>
      <xdr:spPr>
        <a:xfrm>
          <a:off x="7561795" y="589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138261</xdr:rowOff>
    </xdr:from>
    <xdr:to>
      <xdr:col>36</xdr:col>
      <xdr:colOff>165100</xdr:colOff>
      <xdr:row>30</xdr:row>
      <xdr:rowOff>68411</xdr:rowOff>
    </xdr:to>
    <xdr:sp macro="" textlink="">
      <xdr:nvSpPr>
        <xdr:cNvPr id="319" name="楕円 318"/>
        <xdr:cNvSpPr/>
      </xdr:nvSpPr>
      <xdr:spPr>
        <a:xfrm>
          <a:off x="6921500" y="51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84938</xdr:rowOff>
    </xdr:from>
    <xdr:ext cx="599010" cy="259045"/>
    <xdr:sp macro="" textlink="">
      <xdr:nvSpPr>
        <xdr:cNvPr id="320" name="テキスト ボックス 319"/>
        <xdr:cNvSpPr txBox="1"/>
      </xdr:nvSpPr>
      <xdr:spPr>
        <a:xfrm>
          <a:off x="6672795" y="488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56753</xdr:rowOff>
    </xdr:from>
    <xdr:to>
      <xdr:col>55</xdr:col>
      <xdr:colOff>0</xdr:colOff>
      <xdr:row>55</xdr:row>
      <xdr:rowOff>112644</xdr:rowOff>
    </xdr:to>
    <xdr:cxnSp macro="">
      <xdr:nvCxnSpPr>
        <xdr:cNvPr id="351" name="直線コネクタ 350"/>
        <xdr:cNvCxnSpPr/>
      </xdr:nvCxnSpPr>
      <xdr:spPr>
        <a:xfrm flipV="1">
          <a:off x="9639300" y="8800703"/>
          <a:ext cx="838200" cy="74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112644</xdr:rowOff>
    </xdr:from>
    <xdr:to>
      <xdr:col>50</xdr:col>
      <xdr:colOff>114300</xdr:colOff>
      <xdr:row>55</xdr:row>
      <xdr:rowOff>127082</xdr:rowOff>
    </xdr:to>
    <xdr:cxnSp macro="">
      <xdr:nvCxnSpPr>
        <xdr:cNvPr id="354" name="直線コネクタ 353"/>
        <xdr:cNvCxnSpPr/>
      </xdr:nvCxnSpPr>
      <xdr:spPr>
        <a:xfrm flipV="1">
          <a:off x="8750300" y="9542394"/>
          <a:ext cx="889000" cy="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127082</xdr:rowOff>
    </xdr:from>
    <xdr:to>
      <xdr:col>45</xdr:col>
      <xdr:colOff>177800</xdr:colOff>
      <xdr:row>56</xdr:row>
      <xdr:rowOff>80867</xdr:rowOff>
    </xdr:to>
    <xdr:cxnSp macro="">
      <xdr:nvCxnSpPr>
        <xdr:cNvPr id="357" name="直線コネクタ 356"/>
        <xdr:cNvCxnSpPr/>
      </xdr:nvCxnSpPr>
      <xdr:spPr>
        <a:xfrm flipV="1">
          <a:off x="7861300" y="9556832"/>
          <a:ext cx="8890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80867</xdr:rowOff>
    </xdr:from>
    <xdr:to>
      <xdr:col>41</xdr:col>
      <xdr:colOff>50800</xdr:colOff>
      <xdr:row>57</xdr:row>
      <xdr:rowOff>11015</xdr:rowOff>
    </xdr:to>
    <xdr:cxnSp macro="">
      <xdr:nvCxnSpPr>
        <xdr:cNvPr id="360" name="直線コネクタ 359"/>
        <xdr:cNvCxnSpPr/>
      </xdr:nvCxnSpPr>
      <xdr:spPr>
        <a:xfrm flipV="1">
          <a:off x="6972300" y="9682067"/>
          <a:ext cx="889000" cy="10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5953</xdr:rowOff>
    </xdr:from>
    <xdr:to>
      <xdr:col>55</xdr:col>
      <xdr:colOff>50800</xdr:colOff>
      <xdr:row>51</xdr:row>
      <xdr:rowOff>107553</xdr:rowOff>
    </xdr:to>
    <xdr:sp macro="" textlink="">
      <xdr:nvSpPr>
        <xdr:cNvPr id="370" name="楕円 369"/>
        <xdr:cNvSpPr/>
      </xdr:nvSpPr>
      <xdr:spPr>
        <a:xfrm>
          <a:off x="10426700" y="87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130430</xdr:rowOff>
    </xdr:from>
    <xdr:ext cx="690189" cy="259045"/>
    <xdr:sp macro="" textlink="">
      <xdr:nvSpPr>
        <xdr:cNvPr id="371" name="普通建設事業費該当値テキスト"/>
        <xdr:cNvSpPr txBox="1"/>
      </xdr:nvSpPr>
      <xdr:spPr>
        <a:xfrm>
          <a:off x="10528300" y="8702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61844</xdr:rowOff>
    </xdr:from>
    <xdr:to>
      <xdr:col>50</xdr:col>
      <xdr:colOff>165100</xdr:colOff>
      <xdr:row>55</xdr:row>
      <xdr:rowOff>163444</xdr:rowOff>
    </xdr:to>
    <xdr:sp macro="" textlink="">
      <xdr:nvSpPr>
        <xdr:cNvPr id="372" name="楕円 371"/>
        <xdr:cNvSpPr/>
      </xdr:nvSpPr>
      <xdr:spPr>
        <a:xfrm>
          <a:off x="9588500" y="949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8521</xdr:rowOff>
    </xdr:from>
    <xdr:ext cx="599010" cy="259045"/>
    <xdr:sp macro="" textlink="">
      <xdr:nvSpPr>
        <xdr:cNvPr id="373" name="テキスト ボックス 372"/>
        <xdr:cNvSpPr txBox="1"/>
      </xdr:nvSpPr>
      <xdr:spPr>
        <a:xfrm>
          <a:off x="9339795" y="926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76282</xdr:rowOff>
    </xdr:from>
    <xdr:to>
      <xdr:col>46</xdr:col>
      <xdr:colOff>38100</xdr:colOff>
      <xdr:row>56</xdr:row>
      <xdr:rowOff>6432</xdr:rowOff>
    </xdr:to>
    <xdr:sp macro="" textlink="">
      <xdr:nvSpPr>
        <xdr:cNvPr id="374" name="楕円 373"/>
        <xdr:cNvSpPr/>
      </xdr:nvSpPr>
      <xdr:spPr>
        <a:xfrm>
          <a:off x="8699500" y="95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22959</xdr:rowOff>
    </xdr:from>
    <xdr:ext cx="599010" cy="259045"/>
    <xdr:sp macro="" textlink="">
      <xdr:nvSpPr>
        <xdr:cNvPr id="375" name="テキスト ボックス 374"/>
        <xdr:cNvSpPr txBox="1"/>
      </xdr:nvSpPr>
      <xdr:spPr>
        <a:xfrm>
          <a:off x="8450795" y="92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30067</xdr:rowOff>
    </xdr:from>
    <xdr:to>
      <xdr:col>41</xdr:col>
      <xdr:colOff>101600</xdr:colOff>
      <xdr:row>56</xdr:row>
      <xdr:rowOff>131667</xdr:rowOff>
    </xdr:to>
    <xdr:sp macro="" textlink="">
      <xdr:nvSpPr>
        <xdr:cNvPr id="376" name="楕円 375"/>
        <xdr:cNvSpPr/>
      </xdr:nvSpPr>
      <xdr:spPr>
        <a:xfrm>
          <a:off x="7810500" y="96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148194</xdr:rowOff>
    </xdr:from>
    <xdr:ext cx="599010" cy="259045"/>
    <xdr:sp macro="" textlink="">
      <xdr:nvSpPr>
        <xdr:cNvPr id="377" name="テキスト ボックス 376"/>
        <xdr:cNvSpPr txBox="1"/>
      </xdr:nvSpPr>
      <xdr:spPr>
        <a:xfrm>
          <a:off x="7561795" y="940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131665</xdr:rowOff>
    </xdr:from>
    <xdr:to>
      <xdr:col>36</xdr:col>
      <xdr:colOff>165100</xdr:colOff>
      <xdr:row>57</xdr:row>
      <xdr:rowOff>61815</xdr:rowOff>
    </xdr:to>
    <xdr:sp macro="" textlink="">
      <xdr:nvSpPr>
        <xdr:cNvPr id="378" name="楕円 377"/>
        <xdr:cNvSpPr/>
      </xdr:nvSpPr>
      <xdr:spPr>
        <a:xfrm>
          <a:off x="6921500" y="97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78342</xdr:rowOff>
    </xdr:from>
    <xdr:ext cx="599010" cy="259045"/>
    <xdr:sp macro="" textlink="">
      <xdr:nvSpPr>
        <xdr:cNvPr id="379" name="テキスト ボックス 378"/>
        <xdr:cNvSpPr txBox="1"/>
      </xdr:nvSpPr>
      <xdr:spPr>
        <a:xfrm>
          <a:off x="6672795" y="95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9475</xdr:rowOff>
    </xdr:from>
    <xdr:to>
      <xdr:col>55</xdr:col>
      <xdr:colOff>0</xdr:colOff>
      <xdr:row>77</xdr:row>
      <xdr:rowOff>10844</xdr:rowOff>
    </xdr:to>
    <xdr:cxnSp macro="">
      <xdr:nvCxnSpPr>
        <xdr:cNvPr id="406" name="直線コネクタ 405"/>
        <xdr:cNvCxnSpPr/>
      </xdr:nvCxnSpPr>
      <xdr:spPr>
        <a:xfrm flipV="1">
          <a:off x="9639300" y="12525325"/>
          <a:ext cx="838200" cy="68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120993</xdr:rowOff>
    </xdr:from>
    <xdr:to>
      <xdr:col>50</xdr:col>
      <xdr:colOff>114300</xdr:colOff>
      <xdr:row>77</xdr:row>
      <xdr:rowOff>10844</xdr:rowOff>
    </xdr:to>
    <xdr:cxnSp macro="">
      <xdr:nvCxnSpPr>
        <xdr:cNvPr id="409" name="直線コネクタ 408"/>
        <xdr:cNvCxnSpPr/>
      </xdr:nvCxnSpPr>
      <xdr:spPr>
        <a:xfrm>
          <a:off x="8750300" y="12808293"/>
          <a:ext cx="889000" cy="40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120993</xdr:rowOff>
    </xdr:from>
    <xdr:to>
      <xdr:col>45</xdr:col>
      <xdr:colOff>177800</xdr:colOff>
      <xdr:row>75</xdr:row>
      <xdr:rowOff>87883</xdr:rowOff>
    </xdr:to>
    <xdr:cxnSp macro="">
      <xdr:nvCxnSpPr>
        <xdr:cNvPr id="412" name="直線コネクタ 411"/>
        <xdr:cNvCxnSpPr/>
      </xdr:nvCxnSpPr>
      <xdr:spPr>
        <a:xfrm flipV="1">
          <a:off x="7861300" y="12808293"/>
          <a:ext cx="889000" cy="1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87883</xdr:rowOff>
    </xdr:from>
    <xdr:to>
      <xdr:col>41</xdr:col>
      <xdr:colOff>50800</xdr:colOff>
      <xdr:row>76</xdr:row>
      <xdr:rowOff>27519</xdr:rowOff>
    </xdr:to>
    <xdr:cxnSp macro="">
      <xdr:nvCxnSpPr>
        <xdr:cNvPr id="415" name="直線コネクタ 414"/>
        <xdr:cNvCxnSpPr/>
      </xdr:nvCxnSpPr>
      <xdr:spPr>
        <a:xfrm flipV="1">
          <a:off x="6972300" y="12946633"/>
          <a:ext cx="889000" cy="1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130125</xdr:rowOff>
    </xdr:from>
    <xdr:to>
      <xdr:col>55</xdr:col>
      <xdr:colOff>50800</xdr:colOff>
      <xdr:row>73</xdr:row>
      <xdr:rowOff>60275</xdr:rowOff>
    </xdr:to>
    <xdr:sp macro="" textlink="">
      <xdr:nvSpPr>
        <xdr:cNvPr id="425" name="楕円 424"/>
        <xdr:cNvSpPr/>
      </xdr:nvSpPr>
      <xdr:spPr>
        <a:xfrm>
          <a:off x="10426700" y="124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153002</xdr:rowOff>
    </xdr:from>
    <xdr:ext cx="599010" cy="259045"/>
    <xdr:sp macro="" textlink="">
      <xdr:nvSpPr>
        <xdr:cNvPr id="426" name="普通建設事業費 （ うち新規整備　）該当値テキスト"/>
        <xdr:cNvSpPr txBox="1"/>
      </xdr:nvSpPr>
      <xdr:spPr>
        <a:xfrm>
          <a:off x="10528300" y="1232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131494</xdr:rowOff>
    </xdr:from>
    <xdr:to>
      <xdr:col>50</xdr:col>
      <xdr:colOff>165100</xdr:colOff>
      <xdr:row>77</xdr:row>
      <xdr:rowOff>61644</xdr:rowOff>
    </xdr:to>
    <xdr:sp macro="" textlink="">
      <xdr:nvSpPr>
        <xdr:cNvPr id="427" name="楕円 426"/>
        <xdr:cNvSpPr/>
      </xdr:nvSpPr>
      <xdr:spPr>
        <a:xfrm>
          <a:off x="9588500" y="1316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78172</xdr:rowOff>
    </xdr:from>
    <xdr:ext cx="599010" cy="259045"/>
    <xdr:sp macro="" textlink="">
      <xdr:nvSpPr>
        <xdr:cNvPr id="428" name="テキスト ボックス 427"/>
        <xdr:cNvSpPr txBox="1"/>
      </xdr:nvSpPr>
      <xdr:spPr>
        <a:xfrm>
          <a:off x="9339795" y="1293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70193</xdr:rowOff>
    </xdr:from>
    <xdr:to>
      <xdr:col>46</xdr:col>
      <xdr:colOff>38100</xdr:colOff>
      <xdr:row>75</xdr:row>
      <xdr:rowOff>343</xdr:rowOff>
    </xdr:to>
    <xdr:sp macro="" textlink="">
      <xdr:nvSpPr>
        <xdr:cNvPr id="429" name="楕円 428"/>
        <xdr:cNvSpPr/>
      </xdr:nvSpPr>
      <xdr:spPr>
        <a:xfrm>
          <a:off x="8699500" y="127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16870</xdr:rowOff>
    </xdr:from>
    <xdr:ext cx="599010" cy="259045"/>
    <xdr:sp macro="" textlink="">
      <xdr:nvSpPr>
        <xdr:cNvPr id="430" name="テキスト ボックス 429"/>
        <xdr:cNvSpPr txBox="1"/>
      </xdr:nvSpPr>
      <xdr:spPr>
        <a:xfrm>
          <a:off x="8450795" y="1253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37083</xdr:rowOff>
    </xdr:from>
    <xdr:to>
      <xdr:col>41</xdr:col>
      <xdr:colOff>101600</xdr:colOff>
      <xdr:row>75</xdr:row>
      <xdr:rowOff>138683</xdr:rowOff>
    </xdr:to>
    <xdr:sp macro="" textlink="">
      <xdr:nvSpPr>
        <xdr:cNvPr id="431" name="楕円 430"/>
        <xdr:cNvSpPr/>
      </xdr:nvSpPr>
      <xdr:spPr>
        <a:xfrm>
          <a:off x="7810500" y="1289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155210</xdr:rowOff>
    </xdr:from>
    <xdr:ext cx="599010" cy="259045"/>
    <xdr:sp macro="" textlink="">
      <xdr:nvSpPr>
        <xdr:cNvPr id="432" name="テキスト ボックス 431"/>
        <xdr:cNvSpPr txBox="1"/>
      </xdr:nvSpPr>
      <xdr:spPr>
        <a:xfrm>
          <a:off x="7561795" y="1267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148169</xdr:rowOff>
    </xdr:from>
    <xdr:to>
      <xdr:col>36</xdr:col>
      <xdr:colOff>165100</xdr:colOff>
      <xdr:row>76</xdr:row>
      <xdr:rowOff>78319</xdr:rowOff>
    </xdr:to>
    <xdr:sp macro="" textlink="">
      <xdr:nvSpPr>
        <xdr:cNvPr id="433" name="楕円 432"/>
        <xdr:cNvSpPr/>
      </xdr:nvSpPr>
      <xdr:spPr>
        <a:xfrm>
          <a:off x="6921500" y="1300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94846</xdr:rowOff>
    </xdr:from>
    <xdr:ext cx="599010" cy="259045"/>
    <xdr:sp macro="" textlink="">
      <xdr:nvSpPr>
        <xdr:cNvPr id="434" name="テキスト ボックス 433"/>
        <xdr:cNvSpPr txBox="1"/>
      </xdr:nvSpPr>
      <xdr:spPr>
        <a:xfrm>
          <a:off x="6672795" y="1278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99316</xdr:rowOff>
    </xdr:from>
    <xdr:to>
      <xdr:col>55</xdr:col>
      <xdr:colOff>0</xdr:colOff>
      <xdr:row>95</xdr:row>
      <xdr:rowOff>38432</xdr:rowOff>
    </xdr:to>
    <xdr:cxnSp macro="">
      <xdr:nvCxnSpPr>
        <xdr:cNvPr id="463" name="直線コネクタ 462"/>
        <xdr:cNvCxnSpPr/>
      </xdr:nvCxnSpPr>
      <xdr:spPr>
        <a:xfrm flipV="1">
          <a:off x="9639300" y="15529816"/>
          <a:ext cx="838200" cy="79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38432</xdr:rowOff>
    </xdr:from>
    <xdr:to>
      <xdr:col>50</xdr:col>
      <xdr:colOff>114300</xdr:colOff>
      <xdr:row>96</xdr:row>
      <xdr:rowOff>101460</xdr:rowOff>
    </xdr:to>
    <xdr:cxnSp macro="">
      <xdr:nvCxnSpPr>
        <xdr:cNvPr id="466" name="直線コネクタ 465"/>
        <xdr:cNvCxnSpPr/>
      </xdr:nvCxnSpPr>
      <xdr:spPr>
        <a:xfrm flipV="1">
          <a:off x="8750300" y="16326182"/>
          <a:ext cx="889000" cy="23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101460</xdr:rowOff>
    </xdr:from>
    <xdr:to>
      <xdr:col>45</xdr:col>
      <xdr:colOff>177800</xdr:colOff>
      <xdr:row>97</xdr:row>
      <xdr:rowOff>61852</xdr:rowOff>
    </xdr:to>
    <xdr:cxnSp macro="">
      <xdr:nvCxnSpPr>
        <xdr:cNvPr id="469" name="直線コネクタ 468"/>
        <xdr:cNvCxnSpPr/>
      </xdr:nvCxnSpPr>
      <xdr:spPr>
        <a:xfrm flipV="1">
          <a:off x="7861300" y="16560660"/>
          <a:ext cx="889000" cy="13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61852</xdr:rowOff>
    </xdr:from>
    <xdr:to>
      <xdr:col>41</xdr:col>
      <xdr:colOff>50800</xdr:colOff>
      <xdr:row>97</xdr:row>
      <xdr:rowOff>135897</xdr:rowOff>
    </xdr:to>
    <xdr:cxnSp macro="">
      <xdr:nvCxnSpPr>
        <xdr:cNvPr id="472" name="直線コネクタ 471"/>
        <xdr:cNvCxnSpPr/>
      </xdr:nvCxnSpPr>
      <xdr:spPr>
        <a:xfrm flipV="1">
          <a:off x="6972300" y="16692502"/>
          <a:ext cx="889000" cy="7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48516</xdr:rowOff>
    </xdr:from>
    <xdr:to>
      <xdr:col>55</xdr:col>
      <xdr:colOff>50800</xdr:colOff>
      <xdr:row>90</xdr:row>
      <xdr:rowOff>150116</xdr:rowOff>
    </xdr:to>
    <xdr:sp macro="" textlink="">
      <xdr:nvSpPr>
        <xdr:cNvPr id="482" name="楕円 481"/>
        <xdr:cNvSpPr/>
      </xdr:nvSpPr>
      <xdr:spPr>
        <a:xfrm>
          <a:off x="10426700" y="154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1543</xdr:rowOff>
    </xdr:from>
    <xdr:ext cx="599010" cy="259045"/>
    <xdr:sp macro="" textlink="">
      <xdr:nvSpPr>
        <xdr:cNvPr id="483" name="普通建設事業費 （ うち更新整備　）該当値テキスト"/>
        <xdr:cNvSpPr txBox="1"/>
      </xdr:nvSpPr>
      <xdr:spPr>
        <a:xfrm>
          <a:off x="10528300" y="1543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159082</xdr:rowOff>
    </xdr:from>
    <xdr:to>
      <xdr:col>50</xdr:col>
      <xdr:colOff>165100</xdr:colOff>
      <xdr:row>95</xdr:row>
      <xdr:rowOff>89232</xdr:rowOff>
    </xdr:to>
    <xdr:sp macro="" textlink="">
      <xdr:nvSpPr>
        <xdr:cNvPr id="484" name="楕円 483"/>
        <xdr:cNvSpPr/>
      </xdr:nvSpPr>
      <xdr:spPr>
        <a:xfrm>
          <a:off x="9588500" y="162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105759</xdr:rowOff>
    </xdr:from>
    <xdr:ext cx="599010" cy="259045"/>
    <xdr:sp macro="" textlink="">
      <xdr:nvSpPr>
        <xdr:cNvPr id="485" name="テキスト ボックス 484"/>
        <xdr:cNvSpPr txBox="1"/>
      </xdr:nvSpPr>
      <xdr:spPr>
        <a:xfrm>
          <a:off x="9339795" y="1605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50660</xdr:rowOff>
    </xdr:from>
    <xdr:to>
      <xdr:col>46</xdr:col>
      <xdr:colOff>38100</xdr:colOff>
      <xdr:row>96</xdr:row>
      <xdr:rowOff>152260</xdr:rowOff>
    </xdr:to>
    <xdr:sp macro="" textlink="">
      <xdr:nvSpPr>
        <xdr:cNvPr id="486" name="楕円 485"/>
        <xdr:cNvSpPr/>
      </xdr:nvSpPr>
      <xdr:spPr>
        <a:xfrm>
          <a:off x="8699500" y="165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168787</xdr:rowOff>
    </xdr:from>
    <xdr:ext cx="599010" cy="259045"/>
    <xdr:sp macro="" textlink="">
      <xdr:nvSpPr>
        <xdr:cNvPr id="487" name="テキスト ボックス 486"/>
        <xdr:cNvSpPr txBox="1"/>
      </xdr:nvSpPr>
      <xdr:spPr>
        <a:xfrm>
          <a:off x="8450795" y="1628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11052</xdr:rowOff>
    </xdr:from>
    <xdr:to>
      <xdr:col>41</xdr:col>
      <xdr:colOff>101600</xdr:colOff>
      <xdr:row>97</xdr:row>
      <xdr:rowOff>112652</xdr:rowOff>
    </xdr:to>
    <xdr:sp macro="" textlink="">
      <xdr:nvSpPr>
        <xdr:cNvPr id="488" name="楕円 487"/>
        <xdr:cNvSpPr/>
      </xdr:nvSpPr>
      <xdr:spPr>
        <a:xfrm>
          <a:off x="7810500" y="1664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129179</xdr:rowOff>
    </xdr:from>
    <xdr:ext cx="599010" cy="259045"/>
    <xdr:sp macro="" textlink="">
      <xdr:nvSpPr>
        <xdr:cNvPr id="489" name="テキスト ボックス 488"/>
        <xdr:cNvSpPr txBox="1"/>
      </xdr:nvSpPr>
      <xdr:spPr>
        <a:xfrm>
          <a:off x="7561795" y="1641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85097</xdr:rowOff>
    </xdr:from>
    <xdr:to>
      <xdr:col>36</xdr:col>
      <xdr:colOff>165100</xdr:colOff>
      <xdr:row>98</xdr:row>
      <xdr:rowOff>15247</xdr:rowOff>
    </xdr:to>
    <xdr:sp macro="" textlink="">
      <xdr:nvSpPr>
        <xdr:cNvPr id="490" name="楕円 489"/>
        <xdr:cNvSpPr/>
      </xdr:nvSpPr>
      <xdr:spPr>
        <a:xfrm>
          <a:off x="6921500" y="167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31774</xdr:rowOff>
    </xdr:from>
    <xdr:ext cx="599010" cy="259045"/>
    <xdr:sp macro="" textlink="">
      <xdr:nvSpPr>
        <xdr:cNvPr id="491" name="テキスト ボックス 490"/>
        <xdr:cNvSpPr txBox="1"/>
      </xdr:nvSpPr>
      <xdr:spPr>
        <a:xfrm>
          <a:off x="6672795" y="164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135009</xdr:rowOff>
    </xdr:from>
    <xdr:to>
      <xdr:col>85</xdr:col>
      <xdr:colOff>127000</xdr:colOff>
      <xdr:row>38</xdr:row>
      <xdr:rowOff>139691</xdr:rowOff>
    </xdr:to>
    <xdr:cxnSp macro="">
      <xdr:nvCxnSpPr>
        <xdr:cNvPr id="518" name="直線コネクタ 517"/>
        <xdr:cNvCxnSpPr/>
      </xdr:nvCxnSpPr>
      <xdr:spPr>
        <a:xfrm flipV="1">
          <a:off x="15481300" y="6650109"/>
          <a:ext cx="8382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139389</xdr:rowOff>
    </xdr:from>
    <xdr:to>
      <xdr:col>81</xdr:col>
      <xdr:colOff>50800</xdr:colOff>
      <xdr:row>38</xdr:row>
      <xdr:rowOff>139691</xdr:rowOff>
    </xdr:to>
    <xdr:cxnSp macro="">
      <xdr:nvCxnSpPr>
        <xdr:cNvPr id="521" name="直線コネクタ 520"/>
        <xdr:cNvCxnSpPr/>
      </xdr:nvCxnSpPr>
      <xdr:spPr>
        <a:xfrm>
          <a:off x="14592300" y="6654489"/>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139389</xdr:rowOff>
    </xdr:from>
    <xdr:to>
      <xdr:col>76</xdr:col>
      <xdr:colOff>114300</xdr:colOff>
      <xdr:row>38</xdr:row>
      <xdr:rowOff>139691</xdr:rowOff>
    </xdr:to>
    <xdr:cxnSp macro="">
      <xdr:nvCxnSpPr>
        <xdr:cNvPr id="524" name="直線コネクタ 523"/>
        <xdr:cNvCxnSpPr/>
      </xdr:nvCxnSpPr>
      <xdr:spPr>
        <a:xfrm flipV="1">
          <a:off x="13703300" y="6654489"/>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139691</xdr:rowOff>
    </xdr:from>
    <xdr:to>
      <xdr:col>71</xdr:col>
      <xdr:colOff>177800</xdr:colOff>
      <xdr:row>38</xdr:row>
      <xdr:rowOff>139691</xdr:rowOff>
    </xdr:to>
    <xdr:cxnSp macro="">
      <xdr:nvCxnSpPr>
        <xdr:cNvPr id="527" name="直線コネクタ 526"/>
        <xdr:cNvCxnSpPr/>
      </xdr:nvCxnSpPr>
      <xdr:spPr>
        <a:xfrm>
          <a:off x="12814300" y="6654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84209</xdr:rowOff>
    </xdr:from>
    <xdr:to>
      <xdr:col>85</xdr:col>
      <xdr:colOff>177800</xdr:colOff>
      <xdr:row>39</xdr:row>
      <xdr:rowOff>14359</xdr:rowOff>
    </xdr:to>
    <xdr:sp macro="" textlink="">
      <xdr:nvSpPr>
        <xdr:cNvPr id="537" name="楕円 536"/>
        <xdr:cNvSpPr/>
      </xdr:nvSpPr>
      <xdr:spPr>
        <a:xfrm>
          <a:off x="16268700" y="65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170586</xdr:rowOff>
    </xdr:from>
    <xdr:ext cx="378565" cy="259045"/>
    <xdr:sp macro="" textlink="">
      <xdr:nvSpPr>
        <xdr:cNvPr id="538" name="災害復旧事業費該当値テキスト"/>
        <xdr:cNvSpPr txBox="1"/>
      </xdr:nvSpPr>
      <xdr:spPr>
        <a:xfrm>
          <a:off x="16370300" y="651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88891</xdr:rowOff>
    </xdr:from>
    <xdr:to>
      <xdr:col>81</xdr:col>
      <xdr:colOff>101600</xdr:colOff>
      <xdr:row>39</xdr:row>
      <xdr:rowOff>19041</xdr:rowOff>
    </xdr:to>
    <xdr:sp macro="" textlink="">
      <xdr:nvSpPr>
        <xdr:cNvPr id="539" name="楕円 538"/>
        <xdr:cNvSpPr/>
      </xdr:nvSpPr>
      <xdr:spPr>
        <a:xfrm>
          <a:off x="154305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10168</xdr:rowOff>
    </xdr:from>
    <xdr:ext cx="249299" cy="259045"/>
    <xdr:sp macro="" textlink="">
      <xdr:nvSpPr>
        <xdr:cNvPr id="540" name="テキスト ボックス 539"/>
        <xdr:cNvSpPr txBox="1"/>
      </xdr:nvSpPr>
      <xdr:spPr>
        <a:xfrm>
          <a:off x="15356650" y="669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88589</xdr:rowOff>
    </xdr:from>
    <xdr:to>
      <xdr:col>76</xdr:col>
      <xdr:colOff>165100</xdr:colOff>
      <xdr:row>39</xdr:row>
      <xdr:rowOff>18739</xdr:rowOff>
    </xdr:to>
    <xdr:sp macro="" textlink="">
      <xdr:nvSpPr>
        <xdr:cNvPr id="541" name="楕円 540"/>
        <xdr:cNvSpPr/>
      </xdr:nvSpPr>
      <xdr:spPr>
        <a:xfrm>
          <a:off x="14541500" y="6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9866</xdr:rowOff>
    </xdr:from>
    <xdr:ext cx="313932" cy="259045"/>
    <xdr:sp macro="" textlink="">
      <xdr:nvSpPr>
        <xdr:cNvPr id="542" name="テキスト ボックス 541"/>
        <xdr:cNvSpPr txBox="1"/>
      </xdr:nvSpPr>
      <xdr:spPr>
        <a:xfrm>
          <a:off x="14435333" y="6696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88891</xdr:rowOff>
    </xdr:from>
    <xdr:to>
      <xdr:col>72</xdr:col>
      <xdr:colOff>38100</xdr:colOff>
      <xdr:row>39</xdr:row>
      <xdr:rowOff>19041</xdr:rowOff>
    </xdr:to>
    <xdr:sp macro="" textlink="">
      <xdr:nvSpPr>
        <xdr:cNvPr id="543" name="楕円 542"/>
        <xdr:cNvSpPr/>
      </xdr:nvSpPr>
      <xdr:spPr>
        <a:xfrm>
          <a:off x="136525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10168</xdr:rowOff>
    </xdr:from>
    <xdr:ext cx="249299" cy="259045"/>
    <xdr:sp macro="" textlink="">
      <xdr:nvSpPr>
        <xdr:cNvPr id="544" name="テキスト ボックス 543"/>
        <xdr:cNvSpPr txBox="1"/>
      </xdr:nvSpPr>
      <xdr:spPr>
        <a:xfrm>
          <a:off x="13578650" y="669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88891</xdr:rowOff>
    </xdr:from>
    <xdr:to>
      <xdr:col>67</xdr:col>
      <xdr:colOff>101600</xdr:colOff>
      <xdr:row>39</xdr:row>
      <xdr:rowOff>19041</xdr:rowOff>
    </xdr:to>
    <xdr:sp macro="" textlink="">
      <xdr:nvSpPr>
        <xdr:cNvPr id="545" name="楕円 544"/>
        <xdr:cNvSpPr/>
      </xdr:nvSpPr>
      <xdr:spPr>
        <a:xfrm>
          <a:off x="127635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10168</xdr:rowOff>
    </xdr:from>
    <xdr:ext cx="249299" cy="259045"/>
    <xdr:sp macro="" textlink="">
      <xdr:nvSpPr>
        <xdr:cNvPr id="546" name="テキスト ボックス 545"/>
        <xdr:cNvSpPr txBox="1"/>
      </xdr:nvSpPr>
      <xdr:spPr>
        <a:xfrm>
          <a:off x="12689650" y="669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89539</xdr:rowOff>
    </xdr:from>
    <xdr:to>
      <xdr:col>85</xdr:col>
      <xdr:colOff>127000</xdr:colOff>
      <xdr:row>72</xdr:row>
      <xdr:rowOff>143563</xdr:rowOff>
    </xdr:to>
    <xdr:cxnSp macro="">
      <xdr:nvCxnSpPr>
        <xdr:cNvPr id="620" name="直線コネクタ 619"/>
        <xdr:cNvCxnSpPr/>
      </xdr:nvCxnSpPr>
      <xdr:spPr>
        <a:xfrm flipV="1">
          <a:off x="15481300" y="12433939"/>
          <a:ext cx="838200" cy="5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143563</xdr:rowOff>
    </xdr:from>
    <xdr:to>
      <xdr:col>81</xdr:col>
      <xdr:colOff>50800</xdr:colOff>
      <xdr:row>72</xdr:row>
      <xdr:rowOff>159731</xdr:rowOff>
    </xdr:to>
    <xdr:cxnSp macro="">
      <xdr:nvCxnSpPr>
        <xdr:cNvPr id="623" name="直線コネクタ 622"/>
        <xdr:cNvCxnSpPr/>
      </xdr:nvCxnSpPr>
      <xdr:spPr>
        <a:xfrm flipV="1">
          <a:off x="14592300" y="12487963"/>
          <a:ext cx="889000" cy="1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159731</xdr:rowOff>
    </xdr:from>
    <xdr:to>
      <xdr:col>76</xdr:col>
      <xdr:colOff>114300</xdr:colOff>
      <xdr:row>73</xdr:row>
      <xdr:rowOff>32601</xdr:rowOff>
    </xdr:to>
    <xdr:cxnSp macro="">
      <xdr:nvCxnSpPr>
        <xdr:cNvPr id="626" name="直線コネクタ 625"/>
        <xdr:cNvCxnSpPr/>
      </xdr:nvCxnSpPr>
      <xdr:spPr>
        <a:xfrm flipV="1">
          <a:off x="13703300" y="12504131"/>
          <a:ext cx="889000" cy="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32601</xdr:rowOff>
    </xdr:from>
    <xdr:to>
      <xdr:col>71</xdr:col>
      <xdr:colOff>177800</xdr:colOff>
      <xdr:row>74</xdr:row>
      <xdr:rowOff>63519</xdr:rowOff>
    </xdr:to>
    <xdr:cxnSp macro="">
      <xdr:nvCxnSpPr>
        <xdr:cNvPr id="629" name="直線コネクタ 628"/>
        <xdr:cNvCxnSpPr/>
      </xdr:nvCxnSpPr>
      <xdr:spPr>
        <a:xfrm flipV="1">
          <a:off x="12814300" y="12548451"/>
          <a:ext cx="889000" cy="20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38739</xdr:rowOff>
    </xdr:from>
    <xdr:to>
      <xdr:col>85</xdr:col>
      <xdr:colOff>177800</xdr:colOff>
      <xdr:row>72</xdr:row>
      <xdr:rowOff>140339</xdr:rowOff>
    </xdr:to>
    <xdr:sp macro="" textlink="">
      <xdr:nvSpPr>
        <xdr:cNvPr id="639" name="楕円 638"/>
        <xdr:cNvSpPr/>
      </xdr:nvSpPr>
      <xdr:spPr>
        <a:xfrm>
          <a:off x="16268700" y="123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61616</xdr:rowOff>
    </xdr:from>
    <xdr:ext cx="599010" cy="259045"/>
    <xdr:sp macro="" textlink="">
      <xdr:nvSpPr>
        <xdr:cNvPr id="640" name="公債費該当値テキスト"/>
        <xdr:cNvSpPr txBox="1"/>
      </xdr:nvSpPr>
      <xdr:spPr>
        <a:xfrm>
          <a:off x="16370300" y="1223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92763</xdr:rowOff>
    </xdr:from>
    <xdr:to>
      <xdr:col>81</xdr:col>
      <xdr:colOff>101600</xdr:colOff>
      <xdr:row>73</xdr:row>
      <xdr:rowOff>22913</xdr:rowOff>
    </xdr:to>
    <xdr:sp macro="" textlink="">
      <xdr:nvSpPr>
        <xdr:cNvPr id="641" name="楕円 640"/>
        <xdr:cNvSpPr/>
      </xdr:nvSpPr>
      <xdr:spPr>
        <a:xfrm>
          <a:off x="15430500" y="124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39440</xdr:rowOff>
    </xdr:from>
    <xdr:ext cx="599010" cy="259045"/>
    <xdr:sp macro="" textlink="">
      <xdr:nvSpPr>
        <xdr:cNvPr id="642" name="テキスト ボックス 641"/>
        <xdr:cNvSpPr txBox="1"/>
      </xdr:nvSpPr>
      <xdr:spPr>
        <a:xfrm>
          <a:off x="15181795" y="1221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108931</xdr:rowOff>
    </xdr:from>
    <xdr:to>
      <xdr:col>76</xdr:col>
      <xdr:colOff>165100</xdr:colOff>
      <xdr:row>73</xdr:row>
      <xdr:rowOff>39081</xdr:rowOff>
    </xdr:to>
    <xdr:sp macro="" textlink="">
      <xdr:nvSpPr>
        <xdr:cNvPr id="643" name="楕円 642"/>
        <xdr:cNvSpPr/>
      </xdr:nvSpPr>
      <xdr:spPr>
        <a:xfrm>
          <a:off x="14541500" y="124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55608</xdr:rowOff>
    </xdr:from>
    <xdr:ext cx="599010" cy="259045"/>
    <xdr:sp macro="" textlink="">
      <xdr:nvSpPr>
        <xdr:cNvPr id="644" name="テキスト ボックス 643"/>
        <xdr:cNvSpPr txBox="1"/>
      </xdr:nvSpPr>
      <xdr:spPr>
        <a:xfrm>
          <a:off x="14292795" y="1222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153251</xdr:rowOff>
    </xdr:from>
    <xdr:to>
      <xdr:col>72</xdr:col>
      <xdr:colOff>38100</xdr:colOff>
      <xdr:row>73</xdr:row>
      <xdr:rowOff>83401</xdr:rowOff>
    </xdr:to>
    <xdr:sp macro="" textlink="">
      <xdr:nvSpPr>
        <xdr:cNvPr id="645" name="楕円 644"/>
        <xdr:cNvSpPr/>
      </xdr:nvSpPr>
      <xdr:spPr>
        <a:xfrm>
          <a:off x="13652500" y="124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99928</xdr:rowOff>
    </xdr:from>
    <xdr:ext cx="599010" cy="259045"/>
    <xdr:sp macro="" textlink="">
      <xdr:nvSpPr>
        <xdr:cNvPr id="646" name="テキスト ボックス 645"/>
        <xdr:cNvSpPr txBox="1"/>
      </xdr:nvSpPr>
      <xdr:spPr>
        <a:xfrm>
          <a:off x="13403795" y="1227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12719</xdr:rowOff>
    </xdr:from>
    <xdr:to>
      <xdr:col>67</xdr:col>
      <xdr:colOff>101600</xdr:colOff>
      <xdr:row>74</xdr:row>
      <xdr:rowOff>114319</xdr:rowOff>
    </xdr:to>
    <xdr:sp macro="" textlink="">
      <xdr:nvSpPr>
        <xdr:cNvPr id="647" name="楕円 646"/>
        <xdr:cNvSpPr/>
      </xdr:nvSpPr>
      <xdr:spPr>
        <a:xfrm>
          <a:off x="12763500" y="127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130846</xdr:rowOff>
    </xdr:from>
    <xdr:ext cx="599010" cy="259045"/>
    <xdr:sp macro="" textlink="">
      <xdr:nvSpPr>
        <xdr:cNvPr id="648" name="テキスト ボックス 647"/>
        <xdr:cNvSpPr txBox="1"/>
      </xdr:nvSpPr>
      <xdr:spPr>
        <a:xfrm>
          <a:off x="12514795" y="124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89964</xdr:rowOff>
    </xdr:from>
    <xdr:to>
      <xdr:col>85</xdr:col>
      <xdr:colOff>127000</xdr:colOff>
      <xdr:row>93</xdr:row>
      <xdr:rowOff>73298</xdr:rowOff>
    </xdr:to>
    <xdr:cxnSp macro="">
      <xdr:nvCxnSpPr>
        <xdr:cNvPr id="679" name="直線コネクタ 678"/>
        <xdr:cNvCxnSpPr/>
      </xdr:nvCxnSpPr>
      <xdr:spPr>
        <a:xfrm flipV="1">
          <a:off x="15481300" y="15520464"/>
          <a:ext cx="838200" cy="49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73298</xdr:rowOff>
    </xdr:from>
    <xdr:to>
      <xdr:col>81</xdr:col>
      <xdr:colOff>50800</xdr:colOff>
      <xdr:row>93</xdr:row>
      <xdr:rowOff>130868</xdr:rowOff>
    </xdr:to>
    <xdr:cxnSp macro="">
      <xdr:nvCxnSpPr>
        <xdr:cNvPr id="682" name="直線コネクタ 681"/>
        <xdr:cNvCxnSpPr/>
      </xdr:nvCxnSpPr>
      <xdr:spPr>
        <a:xfrm flipV="1">
          <a:off x="14592300" y="16018148"/>
          <a:ext cx="889000" cy="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130868</xdr:rowOff>
    </xdr:from>
    <xdr:to>
      <xdr:col>76</xdr:col>
      <xdr:colOff>114300</xdr:colOff>
      <xdr:row>94</xdr:row>
      <xdr:rowOff>61885</xdr:rowOff>
    </xdr:to>
    <xdr:cxnSp macro="">
      <xdr:nvCxnSpPr>
        <xdr:cNvPr id="685" name="直線コネクタ 684"/>
        <xdr:cNvCxnSpPr/>
      </xdr:nvCxnSpPr>
      <xdr:spPr>
        <a:xfrm flipV="1">
          <a:off x="13703300" y="16075718"/>
          <a:ext cx="889000" cy="10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61885</xdr:rowOff>
    </xdr:from>
    <xdr:to>
      <xdr:col>71</xdr:col>
      <xdr:colOff>177800</xdr:colOff>
      <xdr:row>96</xdr:row>
      <xdr:rowOff>72992</xdr:rowOff>
    </xdr:to>
    <xdr:cxnSp macro="">
      <xdr:nvCxnSpPr>
        <xdr:cNvPr id="688" name="直線コネクタ 687"/>
        <xdr:cNvCxnSpPr/>
      </xdr:nvCxnSpPr>
      <xdr:spPr>
        <a:xfrm flipV="1">
          <a:off x="12814300" y="16178185"/>
          <a:ext cx="889000" cy="35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39164</xdr:rowOff>
    </xdr:from>
    <xdr:to>
      <xdr:col>85</xdr:col>
      <xdr:colOff>177800</xdr:colOff>
      <xdr:row>90</xdr:row>
      <xdr:rowOff>140764</xdr:rowOff>
    </xdr:to>
    <xdr:sp macro="" textlink="">
      <xdr:nvSpPr>
        <xdr:cNvPr id="698" name="楕円 697"/>
        <xdr:cNvSpPr/>
      </xdr:nvSpPr>
      <xdr:spPr>
        <a:xfrm>
          <a:off x="16268700" y="1546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163641</xdr:rowOff>
    </xdr:from>
    <xdr:ext cx="690189" cy="259045"/>
    <xdr:sp macro="" textlink="">
      <xdr:nvSpPr>
        <xdr:cNvPr id="699" name="積立金該当値テキスト"/>
        <xdr:cNvSpPr txBox="1"/>
      </xdr:nvSpPr>
      <xdr:spPr>
        <a:xfrm>
          <a:off x="16370300" y="15422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22498</xdr:rowOff>
    </xdr:from>
    <xdr:to>
      <xdr:col>81</xdr:col>
      <xdr:colOff>101600</xdr:colOff>
      <xdr:row>93</xdr:row>
      <xdr:rowOff>124098</xdr:rowOff>
    </xdr:to>
    <xdr:sp macro="" textlink="">
      <xdr:nvSpPr>
        <xdr:cNvPr id="700" name="楕円 699"/>
        <xdr:cNvSpPr/>
      </xdr:nvSpPr>
      <xdr:spPr>
        <a:xfrm>
          <a:off x="15430500" y="159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140625</xdr:rowOff>
    </xdr:from>
    <xdr:ext cx="599010" cy="259045"/>
    <xdr:sp macro="" textlink="">
      <xdr:nvSpPr>
        <xdr:cNvPr id="701" name="テキスト ボックス 700"/>
        <xdr:cNvSpPr txBox="1"/>
      </xdr:nvSpPr>
      <xdr:spPr>
        <a:xfrm>
          <a:off x="15181795" y="1574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80068</xdr:rowOff>
    </xdr:from>
    <xdr:to>
      <xdr:col>76</xdr:col>
      <xdr:colOff>165100</xdr:colOff>
      <xdr:row>94</xdr:row>
      <xdr:rowOff>10218</xdr:rowOff>
    </xdr:to>
    <xdr:sp macro="" textlink="">
      <xdr:nvSpPr>
        <xdr:cNvPr id="702" name="楕円 701"/>
        <xdr:cNvSpPr/>
      </xdr:nvSpPr>
      <xdr:spPr>
        <a:xfrm>
          <a:off x="14541500" y="160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26745</xdr:rowOff>
    </xdr:from>
    <xdr:ext cx="599010" cy="259045"/>
    <xdr:sp macro="" textlink="">
      <xdr:nvSpPr>
        <xdr:cNvPr id="703" name="テキスト ボックス 702"/>
        <xdr:cNvSpPr txBox="1"/>
      </xdr:nvSpPr>
      <xdr:spPr>
        <a:xfrm>
          <a:off x="14292795" y="158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11085</xdr:rowOff>
    </xdr:from>
    <xdr:to>
      <xdr:col>72</xdr:col>
      <xdr:colOff>38100</xdr:colOff>
      <xdr:row>94</xdr:row>
      <xdr:rowOff>112685</xdr:rowOff>
    </xdr:to>
    <xdr:sp macro="" textlink="">
      <xdr:nvSpPr>
        <xdr:cNvPr id="704" name="楕円 703"/>
        <xdr:cNvSpPr/>
      </xdr:nvSpPr>
      <xdr:spPr>
        <a:xfrm>
          <a:off x="13652500" y="161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129212</xdr:rowOff>
    </xdr:from>
    <xdr:ext cx="599010" cy="259045"/>
    <xdr:sp macro="" textlink="">
      <xdr:nvSpPr>
        <xdr:cNvPr id="705" name="テキスト ボックス 704"/>
        <xdr:cNvSpPr txBox="1"/>
      </xdr:nvSpPr>
      <xdr:spPr>
        <a:xfrm>
          <a:off x="13403795" y="1590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22192</xdr:rowOff>
    </xdr:from>
    <xdr:to>
      <xdr:col>67</xdr:col>
      <xdr:colOff>101600</xdr:colOff>
      <xdr:row>96</xdr:row>
      <xdr:rowOff>123792</xdr:rowOff>
    </xdr:to>
    <xdr:sp macro="" textlink="">
      <xdr:nvSpPr>
        <xdr:cNvPr id="706" name="楕円 705"/>
        <xdr:cNvSpPr/>
      </xdr:nvSpPr>
      <xdr:spPr>
        <a:xfrm>
          <a:off x="12763500" y="1648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140319</xdr:rowOff>
    </xdr:from>
    <xdr:ext cx="599010" cy="259045"/>
    <xdr:sp macro="" textlink="">
      <xdr:nvSpPr>
        <xdr:cNvPr id="707" name="テキスト ボックス 706"/>
        <xdr:cNvSpPr txBox="1"/>
      </xdr:nvSpPr>
      <xdr:spPr>
        <a:xfrm>
          <a:off x="12514795" y="1625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84803</xdr:rowOff>
    </xdr:from>
    <xdr:to>
      <xdr:col>116</xdr:col>
      <xdr:colOff>63500</xdr:colOff>
      <xdr:row>38</xdr:row>
      <xdr:rowOff>120024</xdr:rowOff>
    </xdr:to>
    <xdr:cxnSp macro="">
      <xdr:nvCxnSpPr>
        <xdr:cNvPr id="738" name="直線コネクタ 737"/>
        <xdr:cNvCxnSpPr/>
      </xdr:nvCxnSpPr>
      <xdr:spPr>
        <a:xfrm flipV="1">
          <a:off x="21323300" y="6599903"/>
          <a:ext cx="838200" cy="3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120024</xdr:rowOff>
    </xdr:from>
    <xdr:to>
      <xdr:col>111</xdr:col>
      <xdr:colOff>177800</xdr:colOff>
      <xdr:row>38</xdr:row>
      <xdr:rowOff>133283</xdr:rowOff>
    </xdr:to>
    <xdr:cxnSp macro="">
      <xdr:nvCxnSpPr>
        <xdr:cNvPr id="741" name="直線コネクタ 740"/>
        <xdr:cNvCxnSpPr/>
      </xdr:nvCxnSpPr>
      <xdr:spPr>
        <a:xfrm flipV="1">
          <a:off x="20434300" y="6635124"/>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133283</xdr:rowOff>
    </xdr:from>
    <xdr:to>
      <xdr:col>107</xdr:col>
      <xdr:colOff>50800</xdr:colOff>
      <xdr:row>38</xdr:row>
      <xdr:rowOff>140533</xdr:rowOff>
    </xdr:to>
    <xdr:cxnSp macro="">
      <xdr:nvCxnSpPr>
        <xdr:cNvPr id="744" name="直線コネクタ 743"/>
        <xdr:cNvCxnSpPr/>
      </xdr:nvCxnSpPr>
      <xdr:spPr>
        <a:xfrm flipV="1">
          <a:off x="19545300" y="6648383"/>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122996</xdr:rowOff>
    </xdr:from>
    <xdr:to>
      <xdr:col>102</xdr:col>
      <xdr:colOff>114300</xdr:colOff>
      <xdr:row>38</xdr:row>
      <xdr:rowOff>140533</xdr:rowOff>
    </xdr:to>
    <xdr:cxnSp macro="">
      <xdr:nvCxnSpPr>
        <xdr:cNvPr id="747" name="直線コネクタ 746"/>
        <xdr:cNvCxnSpPr/>
      </xdr:nvCxnSpPr>
      <xdr:spPr>
        <a:xfrm>
          <a:off x="18656300" y="663809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34003</xdr:rowOff>
    </xdr:from>
    <xdr:to>
      <xdr:col>116</xdr:col>
      <xdr:colOff>114300</xdr:colOff>
      <xdr:row>38</xdr:row>
      <xdr:rowOff>135603</xdr:rowOff>
    </xdr:to>
    <xdr:sp macro="" textlink="">
      <xdr:nvSpPr>
        <xdr:cNvPr id="757" name="楕円 756"/>
        <xdr:cNvSpPr/>
      </xdr:nvSpPr>
      <xdr:spPr>
        <a:xfrm>
          <a:off x="22110700" y="65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56880</xdr:rowOff>
    </xdr:from>
    <xdr:ext cx="534377" cy="259045"/>
    <xdr:sp macro="" textlink="">
      <xdr:nvSpPr>
        <xdr:cNvPr id="758" name="投資及び出資金該当値テキスト"/>
        <xdr:cNvSpPr txBox="1"/>
      </xdr:nvSpPr>
      <xdr:spPr>
        <a:xfrm>
          <a:off x="22212300" y="64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69224</xdr:rowOff>
    </xdr:from>
    <xdr:to>
      <xdr:col>112</xdr:col>
      <xdr:colOff>38100</xdr:colOff>
      <xdr:row>38</xdr:row>
      <xdr:rowOff>170824</xdr:rowOff>
    </xdr:to>
    <xdr:sp macro="" textlink="">
      <xdr:nvSpPr>
        <xdr:cNvPr id="759" name="楕円 758"/>
        <xdr:cNvSpPr/>
      </xdr:nvSpPr>
      <xdr:spPr>
        <a:xfrm>
          <a:off x="21272500" y="658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15901</xdr:rowOff>
    </xdr:from>
    <xdr:ext cx="469744" cy="259045"/>
    <xdr:sp macro="" textlink="">
      <xdr:nvSpPr>
        <xdr:cNvPr id="760" name="テキスト ボックス 759"/>
        <xdr:cNvSpPr txBox="1"/>
      </xdr:nvSpPr>
      <xdr:spPr>
        <a:xfrm>
          <a:off x="21088428" y="63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82483</xdr:rowOff>
    </xdr:from>
    <xdr:to>
      <xdr:col>107</xdr:col>
      <xdr:colOff>101600</xdr:colOff>
      <xdr:row>39</xdr:row>
      <xdr:rowOff>12633</xdr:rowOff>
    </xdr:to>
    <xdr:sp macro="" textlink="">
      <xdr:nvSpPr>
        <xdr:cNvPr id="761" name="楕円 760"/>
        <xdr:cNvSpPr/>
      </xdr:nvSpPr>
      <xdr:spPr>
        <a:xfrm>
          <a:off x="20383500" y="65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29160</xdr:rowOff>
    </xdr:from>
    <xdr:ext cx="469744" cy="259045"/>
    <xdr:sp macro="" textlink="">
      <xdr:nvSpPr>
        <xdr:cNvPr id="762" name="テキスト ボックス 761"/>
        <xdr:cNvSpPr txBox="1"/>
      </xdr:nvSpPr>
      <xdr:spPr>
        <a:xfrm>
          <a:off x="20199428" y="637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89733</xdr:rowOff>
    </xdr:from>
    <xdr:to>
      <xdr:col>102</xdr:col>
      <xdr:colOff>165100</xdr:colOff>
      <xdr:row>39</xdr:row>
      <xdr:rowOff>19883</xdr:rowOff>
    </xdr:to>
    <xdr:sp macro="" textlink="">
      <xdr:nvSpPr>
        <xdr:cNvPr id="763" name="楕円 762"/>
        <xdr:cNvSpPr/>
      </xdr:nvSpPr>
      <xdr:spPr>
        <a:xfrm>
          <a:off x="19494500" y="660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36410</xdr:rowOff>
    </xdr:from>
    <xdr:ext cx="469744" cy="259045"/>
    <xdr:sp macro="" textlink="">
      <xdr:nvSpPr>
        <xdr:cNvPr id="764" name="テキスト ボックス 763"/>
        <xdr:cNvSpPr txBox="1"/>
      </xdr:nvSpPr>
      <xdr:spPr>
        <a:xfrm>
          <a:off x="19310428" y="63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72196</xdr:rowOff>
    </xdr:from>
    <xdr:to>
      <xdr:col>98</xdr:col>
      <xdr:colOff>38100</xdr:colOff>
      <xdr:row>39</xdr:row>
      <xdr:rowOff>2346</xdr:rowOff>
    </xdr:to>
    <xdr:sp macro="" textlink="">
      <xdr:nvSpPr>
        <xdr:cNvPr id="765" name="楕円 764"/>
        <xdr:cNvSpPr/>
      </xdr:nvSpPr>
      <xdr:spPr>
        <a:xfrm>
          <a:off x="18605500" y="65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18873</xdr:rowOff>
    </xdr:from>
    <xdr:ext cx="469744" cy="259045"/>
    <xdr:sp macro="" textlink="">
      <xdr:nvSpPr>
        <xdr:cNvPr id="766" name="テキスト ボックス 765"/>
        <xdr:cNvSpPr txBox="1"/>
      </xdr:nvSpPr>
      <xdr:spPr>
        <a:xfrm>
          <a:off x="18421428" y="636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147948</xdr:rowOff>
    </xdr:from>
    <xdr:to>
      <xdr:col>116</xdr:col>
      <xdr:colOff>63500</xdr:colOff>
      <xdr:row>58</xdr:row>
      <xdr:rowOff>150406</xdr:rowOff>
    </xdr:to>
    <xdr:cxnSp macro="">
      <xdr:nvCxnSpPr>
        <xdr:cNvPr id="795" name="直線コネクタ 794"/>
        <xdr:cNvCxnSpPr/>
      </xdr:nvCxnSpPr>
      <xdr:spPr>
        <a:xfrm flipV="1">
          <a:off x="21323300" y="10092048"/>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150120</xdr:rowOff>
    </xdr:from>
    <xdr:to>
      <xdr:col>111</xdr:col>
      <xdr:colOff>177800</xdr:colOff>
      <xdr:row>58</xdr:row>
      <xdr:rowOff>150406</xdr:rowOff>
    </xdr:to>
    <xdr:cxnSp macro="">
      <xdr:nvCxnSpPr>
        <xdr:cNvPr id="798" name="直線コネクタ 797"/>
        <xdr:cNvCxnSpPr/>
      </xdr:nvCxnSpPr>
      <xdr:spPr>
        <a:xfrm>
          <a:off x="20434300" y="10094220"/>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150120</xdr:rowOff>
    </xdr:from>
    <xdr:to>
      <xdr:col>107</xdr:col>
      <xdr:colOff>50800</xdr:colOff>
      <xdr:row>58</xdr:row>
      <xdr:rowOff>150273</xdr:rowOff>
    </xdr:to>
    <xdr:cxnSp macro="">
      <xdr:nvCxnSpPr>
        <xdr:cNvPr id="801" name="直線コネクタ 800"/>
        <xdr:cNvCxnSpPr/>
      </xdr:nvCxnSpPr>
      <xdr:spPr>
        <a:xfrm flipV="1">
          <a:off x="19545300" y="1009422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150273</xdr:rowOff>
    </xdr:from>
    <xdr:to>
      <xdr:col>102</xdr:col>
      <xdr:colOff>114300</xdr:colOff>
      <xdr:row>58</xdr:row>
      <xdr:rowOff>153988</xdr:rowOff>
    </xdr:to>
    <xdr:cxnSp macro="">
      <xdr:nvCxnSpPr>
        <xdr:cNvPr id="804" name="直線コネクタ 803"/>
        <xdr:cNvCxnSpPr/>
      </xdr:nvCxnSpPr>
      <xdr:spPr>
        <a:xfrm flipV="1">
          <a:off x="18656300" y="10094373"/>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97148</xdr:rowOff>
    </xdr:from>
    <xdr:to>
      <xdr:col>116</xdr:col>
      <xdr:colOff>114300</xdr:colOff>
      <xdr:row>59</xdr:row>
      <xdr:rowOff>27298</xdr:rowOff>
    </xdr:to>
    <xdr:sp macro="" textlink="">
      <xdr:nvSpPr>
        <xdr:cNvPr id="814" name="楕円 813"/>
        <xdr:cNvSpPr/>
      </xdr:nvSpPr>
      <xdr:spPr>
        <a:xfrm>
          <a:off x="22110700" y="1004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56525</xdr:rowOff>
    </xdr:from>
    <xdr:ext cx="469744" cy="259045"/>
    <xdr:sp macro="" textlink="">
      <xdr:nvSpPr>
        <xdr:cNvPr id="815" name="貸付金該当値テキスト"/>
        <xdr:cNvSpPr txBox="1"/>
      </xdr:nvSpPr>
      <xdr:spPr>
        <a:xfrm>
          <a:off x="22212300" y="982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99606</xdr:rowOff>
    </xdr:from>
    <xdr:to>
      <xdr:col>112</xdr:col>
      <xdr:colOff>38100</xdr:colOff>
      <xdr:row>59</xdr:row>
      <xdr:rowOff>29756</xdr:rowOff>
    </xdr:to>
    <xdr:sp macro="" textlink="">
      <xdr:nvSpPr>
        <xdr:cNvPr id="816" name="楕円 815"/>
        <xdr:cNvSpPr/>
      </xdr:nvSpPr>
      <xdr:spPr>
        <a:xfrm>
          <a:off x="21272500" y="100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46283</xdr:rowOff>
    </xdr:from>
    <xdr:ext cx="469744" cy="259045"/>
    <xdr:sp macro="" textlink="">
      <xdr:nvSpPr>
        <xdr:cNvPr id="817" name="テキスト ボックス 816"/>
        <xdr:cNvSpPr txBox="1"/>
      </xdr:nvSpPr>
      <xdr:spPr>
        <a:xfrm>
          <a:off x="21088428" y="981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99320</xdr:rowOff>
    </xdr:from>
    <xdr:to>
      <xdr:col>107</xdr:col>
      <xdr:colOff>101600</xdr:colOff>
      <xdr:row>59</xdr:row>
      <xdr:rowOff>29470</xdr:rowOff>
    </xdr:to>
    <xdr:sp macro="" textlink="">
      <xdr:nvSpPr>
        <xdr:cNvPr id="818" name="楕円 817"/>
        <xdr:cNvSpPr/>
      </xdr:nvSpPr>
      <xdr:spPr>
        <a:xfrm>
          <a:off x="20383500" y="10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45997</xdr:rowOff>
    </xdr:from>
    <xdr:ext cx="469744" cy="259045"/>
    <xdr:sp macro="" textlink="">
      <xdr:nvSpPr>
        <xdr:cNvPr id="819" name="テキスト ボックス 818"/>
        <xdr:cNvSpPr txBox="1"/>
      </xdr:nvSpPr>
      <xdr:spPr>
        <a:xfrm>
          <a:off x="20199428" y="9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99473</xdr:rowOff>
    </xdr:from>
    <xdr:to>
      <xdr:col>102</xdr:col>
      <xdr:colOff>165100</xdr:colOff>
      <xdr:row>59</xdr:row>
      <xdr:rowOff>29623</xdr:rowOff>
    </xdr:to>
    <xdr:sp macro="" textlink="">
      <xdr:nvSpPr>
        <xdr:cNvPr id="820" name="楕円 819"/>
        <xdr:cNvSpPr/>
      </xdr:nvSpPr>
      <xdr:spPr>
        <a:xfrm>
          <a:off x="19494500" y="100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46150</xdr:rowOff>
    </xdr:from>
    <xdr:ext cx="469744" cy="259045"/>
    <xdr:sp macro="" textlink="">
      <xdr:nvSpPr>
        <xdr:cNvPr id="821" name="テキスト ボックス 820"/>
        <xdr:cNvSpPr txBox="1"/>
      </xdr:nvSpPr>
      <xdr:spPr>
        <a:xfrm>
          <a:off x="19310428" y="981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103188</xdr:rowOff>
    </xdr:from>
    <xdr:to>
      <xdr:col>98</xdr:col>
      <xdr:colOff>38100</xdr:colOff>
      <xdr:row>59</xdr:row>
      <xdr:rowOff>33338</xdr:rowOff>
    </xdr:to>
    <xdr:sp macro="" textlink="">
      <xdr:nvSpPr>
        <xdr:cNvPr id="822" name="楕円 821"/>
        <xdr:cNvSpPr/>
      </xdr:nvSpPr>
      <xdr:spPr>
        <a:xfrm>
          <a:off x="18605500" y="100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49865</xdr:rowOff>
    </xdr:from>
    <xdr:ext cx="469744" cy="259045"/>
    <xdr:sp macro="" textlink="">
      <xdr:nvSpPr>
        <xdr:cNvPr id="823" name="テキスト ボックス 822"/>
        <xdr:cNvSpPr txBox="1"/>
      </xdr:nvSpPr>
      <xdr:spPr>
        <a:xfrm>
          <a:off x="18421428" y="982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152819</xdr:rowOff>
    </xdr:from>
    <xdr:to>
      <xdr:col>116</xdr:col>
      <xdr:colOff>62864</xdr:colOff>
      <xdr:row>77</xdr:row>
      <xdr:rowOff>136271</xdr:rowOff>
    </xdr:to>
    <xdr:cxnSp macro="">
      <xdr:nvCxnSpPr>
        <xdr:cNvPr id="847" name="直線コネクタ 846"/>
        <xdr:cNvCxnSpPr/>
      </xdr:nvCxnSpPr>
      <xdr:spPr>
        <a:xfrm flipV="1">
          <a:off x="22159595" y="12154319"/>
          <a:ext cx="1269" cy="11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140098</xdr:rowOff>
    </xdr:from>
    <xdr:ext cx="534377" cy="259045"/>
    <xdr:sp macro="" textlink="">
      <xdr:nvSpPr>
        <xdr:cNvPr id="848" name="繰出金最小値テキスト"/>
        <xdr:cNvSpPr txBox="1"/>
      </xdr:nvSpPr>
      <xdr:spPr>
        <a:xfrm>
          <a:off x="22212300" y="1334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136271</xdr:rowOff>
    </xdr:from>
    <xdr:to>
      <xdr:col>116</xdr:col>
      <xdr:colOff>152400</xdr:colOff>
      <xdr:row>77</xdr:row>
      <xdr:rowOff>136271</xdr:rowOff>
    </xdr:to>
    <xdr:cxnSp macro="">
      <xdr:nvCxnSpPr>
        <xdr:cNvPr id="849" name="直線コネクタ 848"/>
        <xdr:cNvCxnSpPr/>
      </xdr:nvCxnSpPr>
      <xdr:spPr>
        <a:xfrm>
          <a:off x="22072600" y="13337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99496</xdr:rowOff>
    </xdr:from>
    <xdr:ext cx="599010" cy="259045"/>
    <xdr:sp macro="" textlink="">
      <xdr:nvSpPr>
        <xdr:cNvPr id="850" name="繰出金最大値テキスト"/>
        <xdr:cNvSpPr txBox="1"/>
      </xdr:nvSpPr>
      <xdr:spPr>
        <a:xfrm>
          <a:off x="22212300" y="1192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152819</xdr:rowOff>
    </xdr:from>
    <xdr:to>
      <xdr:col>116</xdr:col>
      <xdr:colOff>152400</xdr:colOff>
      <xdr:row>70</xdr:row>
      <xdr:rowOff>152819</xdr:rowOff>
    </xdr:to>
    <xdr:cxnSp macro="">
      <xdr:nvCxnSpPr>
        <xdr:cNvPr id="851" name="直線コネクタ 850"/>
        <xdr:cNvCxnSpPr/>
      </xdr:nvCxnSpPr>
      <xdr:spPr>
        <a:xfrm>
          <a:off x="22072600" y="1215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29502</xdr:rowOff>
    </xdr:from>
    <xdr:to>
      <xdr:col>116</xdr:col>
      <xdr:colOff>63500</xdr:colOff>
      <xdr:row>73</xdr:row>
      <xdr:rowOff>147320</xdr:rowOff>
    </xdr:to>
    <xdr:cxnSp macro="">
      <xdr:nvCxnSpPr>
        <xdr:cNvPr id="852" name="直線コネクタ 851"/>
        <xdr:cNvCxnSpPr/>
      </xdr:nvCxnSpPr>
      <xdr:spPr>
        <a:xfrm>
          <a:off x="21323300" y="12031002"/>
          <a:ext cx="838200" cy="6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102125</xdr:rowOff>
    </xdr:from>
    <xdr:ext cx="534377" cy="259045"/>
    <xdr:sp macro="" textlink="">
      <xdr:nvSpPr>
        <xdr:cNvPr id="853" name="繰出金平均値テキスト"/>
        <xdr:cNvSpPr txBox="1"/>
      </xdr:nvSpPr>
      <xdr:spPr>
        <a:xfrm>
          <a:off x="22212300" y="12789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123698</xdr:rowOff>
    </xdr:from>
    <xdr:to>
      <xdr:col>116</xdr:col>
      <xdr:colOff>114300</xdr:colOff>
      <xdr:row>75</xdr:row>
      <xdr:rowOff>53848</xdr:rowOff>
    </xdr:to>
    <xdr:sp macro="" textlink="">
      <xdr:nvSpPr>
        <xdr:cNvPr id="854" name="フローチャート: 判断 853"/>
        <xdr:cNvSpPr/>
      </xdr:nvSpPr>
      <xdr:spPr>
        <a:xfrm>
          <a:off x="22110700" y="128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29502</xdr:rowOff>
    </xdr:from>
    <xdr:to>
      <xdr:col>111</xdr:col>
      <xdr:colOff>177800</xdr:colOff>
      <xdr:row>70</xdr:row>
      <xdr:rowOff>103556</xdr:rowOff>
    </xdr:to>
    <xdr:cxnSp macro="">
      <xdr:nvCxnSpPr>
        <xdr:cNvPr id="855" name="直線コネクタ 854"/>
        <xdr:cNvCxnSpPr/>
      </xdr:nvCxnSpPr>
      <xdr:spPr>
        <a:xfrm flipV="1">
          <a:off x="20434300" y="12031002"/>
          <a:ext cx="889000" cy="7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117043</xdr:rowOff>
    </xdr:from>
    <xdr:to>
      <xdr:col>112</xdr:col>
      <xdr:colOff>38100</xdr:colOff>
      <xdr:row>74</xdr:row>
      <xdr:rowOff>47193</xdr:rowOff>
    </xdr:to>
    <xdr:sp macro="" textlink="">
      <xdr:nvSpPr>
        <xdr:cNvPr id="856" name="フローチャート: 判断 855"/>
        <xdr:cNvSpPr/>
      </xdr:nvSpPr>
      <xdr:spPr>
        <a:xfrm>
          <a:off x="21272500" y="126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38320</xdr:rowOff>
    </xdr:from>
    <xdr:ext cx="534377" cy="259045"/>
    <xdr:sp macro="" textlink="">
      <xdr:nvSpPr>
        <xdr:cNvPr id="857" name="テキスト ボックス 856"/>
        <xdr:cNvSpPr txBox="1"/>
      </xdr:nvSpPr>
      <xdr:spPr>
        <a:xfrm>
          <a:off x="21056111" y="1272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103556</xdr:rowOff>
    </xdr:from>
    <xdr:to>
      <xdr:col>107</xdr:col>
      <xdr:colOff>50800</xdr:colOff>
      <xdr:row>70</xdr:row>
      <xdr:rowOff>106400</xdr:rowOff>
    </xdr:to>
    <xdr:cxnSp macro="">
      <xdr:nvCxnSpPr>
        <xdr:cNvPr id="858" name="直線コネクタ 857"/>
        <xdr:cNvCxnSpPr/>
      </xdr:nvCxnSpPr>
      <xdr:spPr>
        <a:xfrm flipV="1">
          <a:off x="19545300" y="12105056"/>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95199</xdr:rowOff>
    </xdr:from>
    <xdr:to>
      <xdr:col>107</xdr:col>
      <xdr:colOff>101600</xdr:colOff>
      <xdr:row>74</xdr:row>
      <xdr:rowOff>25349</xdr:rowOff>
    </xdr:to>
    <xdr:sp macro="" textlink="">
      <xdr:nvSpPr>
        <xdr:cNvPr id="859" name="フローチャート: 判断 858"/>
        <xdr:cNvSpPr/>
      </xdr:nvSpPr>
      <xdr:spPr>
        <a:xfrm>
          <a:off x="20383500" y="126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16476</xdr:rowOff>
    </xdr:from>
    <xdr:ext cx="534377" cy="259045"/>
    <xdr:sp macro="" textlink="">
      <xdr:nvSpPr>
        <xdr:cNvPr id="860" name="テキスト ボックス 859"/>
        <xdr:cNvSpPr txBox="1"/>
      </xdr:nvSpPr>
      <xdr:spPr>
        <a:xfrm>
          <a:off x="20167111" y="127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106400</xdr:rowOff>
    </xdr:from>
    <xdr:to>
      <xdr:col>102</xdr:col>
      <xdr:colOff>114300</xdr:colOff>
      <xdr:row>70</xdr:row>
      <xdr:rowOff>122289</xdr:rowOff>
    </xdr:to>
    <xdr:cxnSp macro="">
      <xdr:nvCxnSpPr>
        <xdr:cNvPr id="861" name="直線コネクタ 860"/>
        <xdr:cNvCxnSpPr/>
      </xdr:nvCxnSpPr>
      <xdr:spPr>
        <a:xfrm flipV="1">
          <a:off x="18656300" y="12107900"/>
          <a:ext cx="889000" cy="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134353</xdr:rowOff>
    </xdr:from>
    <xdr:to>
      <xdr:col>102</xdr:col>
      <xdr:colOff>165100</xdr:colOff>
      <xdr:row>74</xdr:row>
      <xdr:rowOff>64503</xdr:rowOff>
    </xdr:to>
    <xdr:sp macro="" textlink="">
      <xdr:nvSpPr>
        <xdr:cNvPr id="862" name="フローチャート: 判断 861"/>
        <xdr:cNvSpPr/>
      </xdr:nvSpPr>
      <xdr:spPr>
        <a:xfrm>
          <a:off x="19494500" y="126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55630</xdr:rowOff>
    </xdr:from>
    <xdr:ext cx="534377" cy="259045"/>
    <xdr:sp macro="" textlink="">
      <xdr:nvSpPr>
        <xdr:cNvPr id="863" name="テキスト ボックス 862"/>
        <xdr:cNvSpPr txBox="1"/>
      </xdr:nvSpPr>
      <xdr:spPr>
        <a:xfrm>
          <a:off x="19278111" y="1274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127267</xdr:rowOff>
    </xdr:from>
    <xdr:to>
      <xdr:col>98</xdr:col>
      <xdr:colOff>38100</xdr:colOff>
      <xdr:row>74</xdr:row>
      <xdr:rowOff>57417</xdr:rowOff>
    </xdr:to>
    <xdr:sp macro="" textlink="">
      <xdr:nvSpPr>
        <xdr:cNvPr id="864" name="フローチャート: 判断 863"/>
        <xdr:cNvSpPr/>
      </xdr:nvSpPr>
      <xdr:spPr>
        <a:xfrm>
          <a:off x="18605500" y="126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48544</xdr:rowOff>
    </xdr:from>
    <xdr:ext cx="534377" cy="259045"/>
    <xdr:sp macro="" textlink="">
      <xdr:nvSpPr>
        <xdr:cNvPr id="865" name="テキスト ボックス 864"/>
        <xdr:cNvSpPr txBox="1"/>
      </xdr:nvSpPr>
      <xdr:spPr>
        <a:xfrm>
          <a:off x="18389111" y="127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96520</xdr:rowOff>
    </xdr:from>
    <xdr:to>
      <xdr:col>116</xdr:col>
      <xdr:colOff>114300</xdr:colOff>
      <xdr:row>74</xdr:row>
      <xdr:rowOff>26670</xdr:rowOff>
    </xdr:to>
    <xdr:sp macro="" textlink="">
      <xdr:nvSpPr>
        <xdr:cNvPr id="871" name="楕円 870"/>
        <xdr:cNvSpPr/>
      </xdr:nvSpPr>
      <xdr:spPr>
        <a:xfrm>
          <a:off x="2211070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119397</xdr:rowOff>
    </xdr:from>
    <xdr:ext cx="534377" cy="259045"/>
    <xdr:sp macro="" textlink="">
      <xdr:nvSpPr>
        <xdr:cNvPr id="872" name="繰出金該当値テキスト"/>
        <xdr:cNvSpPr txBox="1"/>
      </xdr:nvSpPr>
      <xdr:spPr>
        <a:xfrm>
          <a:off x="22212300" y="1246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150152</xdr:rowOff>
    </xdr:from>
    <xdr:to>
      <xdr:col>112</xdr:col>
      <xdr:colOff>38100</xdr:colOff>
      <xdr:row>70</xdr:row>
      <xdr:rowOff>80302</xdr:rowOff>
    </xdr:to>
    <xdr:sp macro="" textlink="">
      <xdr:nvSpPr>
        <xdr:cNvPr id="873" name="楕円 872"/>
        <xdr:cNvSpPr/>
      </xdr:nvSpPr>
      <xdr:spPr>
        <a:xfrm>
          <a:off x="21272500" y="119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96829</xdr:rowOff>
    </xdr:from>
    <xdr:ext cx="599010" cy="259045"/>
    <xdr:sp macro="" textlink="">
      <xdr:nvSpPr>
        <xdr:cNvPr id="874" name="テキスト ボックス 873"/>
        <xdr:cNvSpPr txBox="1"/>
      </xdr:nvSpPr>
      <xdr:spPr>
        <a:xfrm>
          <a:off x="21023795" y="1175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52756</xdr:rowOff>
    </xdr:from>
    <xdr:to>
      <xdr:col>107</xdr:col>
      <xdr:colOff>101600</xdr:colOff>
      <xdr:row>70</xdr:row>
      <xdr:rowOff>154356</xdr:rowOff>
    </xdr:to>
    <xdr:sp macro="" textlink="">
      <xdr:nvSpPr>
        <xdr:cNvPr id="875" name="楕円 874"/>
        <xdr:cNvSpPr/>
      </xdr:nvSpPr>
      <xdr:spPr>
        <a:xfrm>
          <a:off x="20383500" y="120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170883</xdr:rowOff>
    </xdr:from>
    <xdr:ext cx="599010" cy="259045"/>
    <xdr:sp macro="" textlink="">
      <xdr:nvSpPr>
        <xdr:cNvPr id="876" name="テキスト ボックス 875"/>
        <xdr:cNvSpPr txBox="1"/>
      </xdr:nvSpPr>
      <xdr:spPr>
        <a:xfrm>
          <a:off x="20134795" y="1182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55600</xdr:rowOff>
    </xdr:from>
    <xdr:to>
      <xdr:col>102</xdr:col>
      <xdr:colOff>165100</xdr:colOff>
      <xdr:row>70</xdr:row>
      <xdr:rowOff>157200</xdr:rowOff>
    </xdr:to>
    <xdr:sp macro="" textlink="">
      <xdr:nvSpPr>
        <xdr:cNvPr id="877" name="楕円 876"/>
        <xdr:cNvSpPr/>
      </xdr:nvSpPr>
      <xdr:spPr>
        <a:xfrm>
          <a:off x="19494500" y="1205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2277</xdr:rowOff>
    </xdr:from>
    <xdr:ext cx="599010" cy="259045"/>
    <xdr:sp macro="" textlink="">
      <xdr:nvSpPr>
        <xdr:cNvPr id="878" name="テキスト ボックス 877"/>
        <xdr:cNvSpPr txBox="1"/>
      </xdr:nvSpPr>
      <xdr:spPr>
        <a:xfrm>
          <a:off x="19245795" y="1183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71489</xdr:rowOff>
    </xdr:from>
    <xdr:to>
      <xdr:col>98</xdr:col>
      <xdr:colOff>38100</xdr:colOff>
      <xdr:row>71</xdr:row>
      <xdr:rowOff>1639</xdr:rowOff>
    </xdr:to>
    <xdr:sp macro="" textlink="">
      <xdr:nvSpPr>
        <xdr:cNvPr id="879" name="楕円 878"/>
        <xdr:cNvSpPr/>
      </xdr:nvSpPr>
      <xdr:spPr>
        <a:xfrm>
          <a:off x="18605500" y="120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18166</xdr:rowOff>
    </xdr:from>
    <xdr:ext cx="599010" cy="259045"/>
    <xdr:sp macro="" textlink="">
      <xdr:nvSpPr>
        <xdr:cNvPr id="880" name="テキスト ボックス 879"/>
        <xdr:cNvSpPr txBox="1"/>
      </xdr:nvSpPr>
      <xdr:spPr>
        <a:xfrm>
          <a:off x="18356795" y="1184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5,389,235</a:t>
          </a:r>
          <a:r>
            <a:rPr kumimoji="1" lang="ja-JP" altLang="ja-JP" sz="1100">
              <a:solidFill>
                <a:schemeClr val="dk1"/>
              </a:solidFill>
              <a:effectLst/>
              <a:latin typeface="+mn-lt"/>
              <a:ea typeface="+mn-ea"/>
              <a:cs typeface="+mn-cs"/>
            </a:rPr>
            <a:t>円となり、前年度決算と比較して</a:t>
          </a:r>
          <a:r>
            <a:rPr kumimoji="1" lang="en-US" altLang="ja-JP" sz="1100">
              <a:solidFill>
                <a:schemeClr val="dk1"/>
              </a:solidFill>
              <a:effectLst/>
              <a:latin typeface="+mn-lt"/>
              <a:ea typeface="+mn-ea"/>
              <a:cs typeface="+mn-cs"/>
            </a:rPr>
            <a:t>1,434,819</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36.3</a:t>
          </a:r>
          <a:r>
            <a:rPr kumimoji="1" lang="ja-JP" altLang="ja-JP" sz="1100">
              <a:solidFill>
                <a:schemeClr val="dk1"/>
              </a:solidFill>
              <a:effectLst/>
              <a:latin typeface="+mn-lt"/>
              <a:ea typeface="+mn-ea"/>
              <a:cs typeface="+mn-cs"/>
            </a:rPr>
            <a:t>％）増となっている。普通建設事業費は住民一人当たり</a:t>
          </a:r>
          <a:r>
            <a:rPr kumimoji="1" lang="en-US" altLang="ja-JP" sz="1100">
              <a:solidFill>
                <a:schemeClr val="dk1"/>
              </a:solidFill>
              <a:effectLst/>
              <a:latin typeface="+mn-lt"/>
              <a:ea typeface="+mn-ea"/>
              <a:cs typeface="+mn-cs"/>
            </a:rPr>
            <a:t>1,298,698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白糠駅前広場整備事業</a:t>
          </a:r>
          <a:r>
            <a:rPr kumimoji="1" lang="ja-JP" altLang="ja-JP" sz="1100">
              <a:solidFill>
                <a:schemeClr val="dk1"/>
              </a:solidFill>
              <a:effectLst/>
              <a:latin typeface="+mn-lt"/>
              <a:ea typeface="+mn-ea"/>
              <a:cs typeface="+mn-cs"/>
            </a:rPr>
            <a:t>等により、前年度決算と比較して</a:t>
          </a:r>
          <a:r>
            <a:rPr kumimoji="1" lang="en-US" altLang="ja-JP" sz="1100">
              <a:solidFill>
                <a:schemeClr val="dk1"/>
              </a:solidFill>
              <a:effectLst/>
              <a:latin typeface="+mn-lt"/>
              <a:ea typeface="+mn-ea"/>
              <a:cs typeface="+mn-cs"/>
            </a:rPr>
            <a:t>681,344</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110.4%</a:t>
          </a:r>
          <a:r>
            <a:rPr kumimoji="1" lang="ja-JP" altLang="ja-JP" sz="1100">
              <a:solidFill>
                <a:schemeClr val="dk1"/>
              </a:solidFill>
              <a:effectLst/>
              <a:latin typeface="+mn-lt"/>
              <a:ea typeface="+mn-ea"/>
              <a:cs typeface="+mn-cs"/>
            </a:rPr>
            <a:t>）増となったため、類似団体と比較した一人当たりコストは依然として高い状況である。また、ふるさと納税寄附金の増に伴い、積立金では住民一人当たり</a:t>
          </a:r>
          <a:r>
            <a:rPr kumimoji="1" lang="en-US" altLang="ja-JP" sz="1100">
              <a:solidFill>
                <a:schemeClr val="dk1"/>
              </a:solidFill>
              <a:effectLst/>
              <a:latin typeface="+mn-lt"/>
              <a:ea typeface="+mn-ea"/>
              <a:cs typeface="+mn-cs"/>
            </a:rPr>
            <a:t>1,425,689</a:t>
          </a:r>
          <a:r>
            <a:rPr kumimoji="1" lang="ja-JP" altLang="ja-JP" sz="1100">
              <a:solidFill>
                <a:schemeClr val="dk1"/>
              </a:solidFill>
              <a:effectLst/>
              <a:latin typeface="+mn-lt"/>
              <a:ea typeface="+mn-ea"/>
              <a:cs typeface="+mn-cs"/>
            </a:rPr>
            <a:t>円となり、前年度決算と比較して</a:t>
          </a:r>
          <a:r>
            <a:rPr kumimoji="1" lang="en-US" altLang="ja-JP" sz="1100">
              <a:solidFill>
                <a:schemeClr val="dk1"/>
              </a:solidFill>
              <a:effectLst/>
              <a:latin typeface="+mn-lt"/>
              <a:ea typeface="+mn-ea"/>
              <a:cs typeface="+mn-cs"/>
            </a:rPr>
            <a:t>457,189</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47.2</a:t>
          </a:r>
          <a:r>
            <a:rPr kumimoji="1" lang="ja-JP" altLang="ja-JP" sz="1100">
              <a:solidFill>
                <a:schemeClr val="dk1"/>
              </a:solidFill>
              <a:effectLst/>
              <a:latin typeface="+mn-lt"/>
              <a:ea typeface="+mn-ea"/>
              <a:cs typeface="+mn-cs"/>
            </a:rPr>
            <a:t>％）増、物件費では住民一人当たり</a:t>
          </a:r>
          <a:r>
            <a:rPr kumimoji="1" lang="en-US" altLang="ja-JP" sz="1100">
              <a:solidFill>
                <a:schemeClr val="dk1"/>
              </a:solidFill>
              <a:effectLst/>
              <a:latin typeface="+mn-lt"/>
              <a:ea typeface="+mn-ea"/>
              <a:cs typeface="+mn-cs"/>
            </a:rPr>
            <a:t>1,849,200</a:t>
          </a:r>
          <a:r>
            <a:rPr kumimoji="1" lang="ja-JP" altLang="ja-JP" sz="1100">
              <a:solidFill>
                <a:schemeClr val="dk1"/>
              </a:solidFill>
              <a:effectLst/>
              <a:latin typeface="+mn-lt"/>
              <a:ea typeface="+mn-ea"/>
              <a:cs typeface="+mn-cs"/>
            </a:rPr>
            <a:t>円となり、前年度決算と比較すると</a:t>
          </a:r>
          <a:r>
            <a:rPr kumimoji="1" lang="en-US" altLang="ja-JP" sz="1100">
              <a:solidFill>
                <a:schemeClr val="dk1"/>
              </a:solidFill>
              <a:effectLst/>
              <a:latin typeface="+mn-lt"/>
              <a:ea typeface="+mn-ea"/>
              <a:cs typeface="+mn-cs"/>
            </a:rPr>
            <a:t>254,228</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）増、補助費等では住民一人当たり</a:t>
          </a:r>
          <a:r>
            <a:rPr kumimoji="1" lang="en-US" altLang="ja-JP" sz="1100">
              <a:solidFill>
                <a:schemeClr val="dk1"/>
              </a:solidFill>
              <a:effectLst/>
              <a:latin typeface="+mn-lt"/>
              <a:ea typeface="+mn-ea"/>
              <a:cs typeface="+mn-cs"/>
            </a:rPr>
            <a:t>202,332</a:t>
          </a:r>
          <a:r>
            <a:rPr kumimoji="1" lang="ja-JP" altLang="ja-JP" sz="1100">
              <a:solidFill>
                <a:schemeClr val="dk1"/>
              </a:solidFill>
              <a:effectLst/>
              <a:latin typeface="+mn-lt"/>
              <a:ea typeface="+mn-ea"/>
              <a:cs typeface="+mn-cs"/>
            </a:rPr>
            <a:t>円となり、前年度決算と比較すると</a:t>
          </a:r>
          <a:r>
            <a:rPr kumimoji="1" lang="en-US" altLang="ja-JP" sz="1100">
              <a:solidFill>
                <a:schemeClr val="dk1"/>
              </a:solidFill>
              <a:effectLst/>
              <a:latin typeface="+mn-lt"/>
              <a:ea typeface="+mn-ea"/>
              <a:cs typeface="+mn-cs"/>
            </a:rPr>
            <a:t>52,606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35.1%</a:t>
          </a:r>
          <a:r>
            <a:rPr kumimoji="1" lang="ja-JP" altLang="ja-JP" sz="1100">
              <a:solidFill>
                <a:schemeClr val="dk1"/>
              </a:solidFill>
              <a:effectLst/>
              <a:latin typeface="+mn-lt"/>
              <a:ea typeface="+mn-ea"/>
              <a:cs typeface="+mn-cs"/>
            </a:rPr>
            <a:t>）増となった。なお、ふるさと納税に係る経費は来年度はさらに上昇することが見込まれる。人件費については、人口減少が顕著なことから、一人当たりのコストとしては高水準で推移している。</a:t>
          </a:r>
          <a:endParaRPr lang="ja-JP" altLang="ja-JP" sz="1400">
            <a:effectLst/>
          </a:endParaRPr>
        </a:p>
        <a:p>
          <a:r>
            <a:rPr kumimoji="1" lang="ja-JP" altLang="ja-JP" sz="1100">
              <a:solidFill>
                <a:schemeClr val="dk1"/>
              </a:solidFill>
              <a:effectLst/>
              <a:latin typeface="+mn-lt"/>
              <a:ea typeface="+mn-ea"/>
              <a:cs typeface="+mn-cs"/>
            </a:rPr>
            <a:t>　今後は、活力あるまちづくりを展開しつつ、公共施設等総合管理計画に基づき、事業の取捨選択を徹底していくことで、行政の効率化に努め、財政の健全化を図る。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北海道白糠町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7,003
6,834
773.13
38,129,166
37,740,815
384,151
5,067,365
13,197,339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xdr:rowOff>
    </xdr:from>
    <xdr:to>
      <xdr:col>24</xdr:col>
      <xdr:colOff>63500</xdr:colOff>
      <xdr:row>35</xdr:row>
      <xdr:rowOff>22733</xdr:rowOff>
    </xdr:to>
    <xdr:cxnSp macro="">
      <xdr:nvCxnSpPr>
        <xdr:cNvPr id="61" name="直線コネクタ 60"/>
        <xdr:cNvCxnSpPr/>
      </xdr:nvCxnSpPr>
      <xdr:spPr>
        <a:xfrm flipV="1">
          <a:off x="3797300" y="6002147"/>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22733</xdr:rowOff>
    </xdr:from>
    <xdr:to>
      <xdr:col>19</xdr:col>
      <xdr:colOff>177800</xdr:colOff>
      <xdr:row>35</xdr:row>
      <xdr:rowOff>92202</xdr:rowOff>
    </xdr:to>
    <xdr:cxnSp macro="">
      <xdr:nvCxnSpPr>
        <xdr:cNvPr id="64" name="直線コネクタ 63"/>
        <xdr:cNvCxnSpPr/>
      </xdr:nvCxnSpPr>
      <xdr:spPr>
        <a:xfrm flipV="1">
          <a:off x="2908300" y="6023483"/>
          <a:ext cx="889000" cy="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92202</xdr:rowOff>
    </xdr:from>
    <xdr:to>
      <xdr:col>15</xdr:col>
      <xdr:colOff>50800</xdr:colOff>
      <xdr:row>35</xdr:row>
      <xdr:rowOff>101092</xdr:rowOff>
    </xdr:to>
    <xdr:cxnSp macro="">
      <xdr:nvCxnSpPr>
        <xdr:cNvPr id="67" name="直線コネクタ 66"/>
        <xdr:cNvCxnSpPr/>
      </xdr:nvCxnSpPr>
      <xdr:spPr>
        <a:xfrm flipV="1">
          <a:off x="2019300" y="6092952"/>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42545</xdr:rowOff>
    </xdr:from>
    <xdr:to>
      <xdr:col>10</xdr:col>
      <xdr:colOff>114300</xdr:colOff>
      <xdr:row>35</xdr:row>
      <xdr:rowOff>101092</xdr:rowOff>
    </xdr:to>
    <xdr:cxnSp macro="">
      <xdr:nvCxnSpPr>
        <xdr:cNvPr id="70" name="直線コネクタ 69"/>
        <xdr:cNvCxnSpPr/>
      </xdr:nvCxnSpPr>
      <xdr:spPr>
        <a:xfrm>
          <a:off x="1130300" y="6043295"/>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122047</xdr:rowOff>
    </xdr:from>
    <xdr:to>
      <xdr:col>24</xdr:col>
      <xdr:colOff>114300</xdr:colOff>
      <xdr:row>35</xdr:row>
      <xdr:rowOff>52197</xdr:rowOff>
    </xdr:to>
    <xdr:sp macro="" textlink="">
      <xdr:nvSpPr>
        <xdr:cNvPr id="80" name="楕円 79"/>
        <xdr:cNvSpPr/>
      </xdr:nvSpPr>
      <xdr:spPr>
        <a:xfrm>
          <a:off x="4584700" y="59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144924</xdr:rowOff>
    </xdr:from>
    <xdr:ext cx="534377" cy="259045"/>
    <xdr:sp macro="" textlink="">
      <xdr:nvSpPr>
        <xdr:cNvPr id="81" name="議会費該当値テキスト"/>
        <xdr:cNvSpPr txBox="1"/>
      </xdr:nvSpPr>
      <xdr:spPr>
        <a:xfrm>
          <a:off x="4686300" y="580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143383</xdr:rowOff>
    </xdr:from>
    <xdr:to>
      <xdr:col>20</xdr:col>
      <xdr:colOff>38100</xdr:colOff>
      <xdr:row>35</xdr:row>
      <xdr:rowOff>73533</xdr:rowOff>
    </xdr:to>
    <xdr:sp macro="" textlink="">
      <xdr:nvSpPr>
        <xdr:cNvPr id="82" name="楕円 81"/>
        <xdr:cNvSpPr/>
      </xdr:nvSpPr>
      <xdr:spPr>
        <a:xfrm>
          <a:off x="3746500" y="59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90060</xdr:rowOff>
    </xdr:from>
    <xdr:ext cx="534377" cy="259045"/>
    <xdr:sp macro="" textlink="">
      <xdr:nvSpPr>
        <xdr:cNvPr id="83" name="テキスト ボックス 82"/>
        <xdr:cNvSpPr txBox="1"/>
      </xdr:nvSpPr>
      <xdr:spPr>
        <a:xfrm>
          <a:off x="3530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41402</xdr:rowOff>
    </xdr:from>
    <xdr:to>
      <xdr:col>15</xdr:col>
      <xdr:colOff>101600</xdr:colOff>
      <xdr:row>35</xdr:row>
      <xdr:rowOff>143002</xdr:rowOff>
    </xdr:to>
    <xdr:sp macro="" textlink="">
      <xdr:nvSpPr>
        <xdr:cNvPr id="84" name="楕円 83"/>
        <xdr:cNvSpPr/>
      </xdr:nvSpPr>
      <xdr:spPr>
        <a:xfrm>
          <a:off x="2857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159529</xdr:rowOff>
    </xdr:from>
    <xdr:ext cx="534377" cy="259045"/>
    <xdr:sp macro="" textlink="">
      <xdr:nvSpPr>
        <xdr:cNvPr id="85" name="テキスト ボックス 84"/>
        <xdr:cNvSpPr txBox="1"/>
      </xdr:nvSpPr>
      <xdr:spPr>
        <a:xfrm>
          <a:off x="2641111" y="581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50292</xdr:rowOff>
    </xdr:from>
    <xdr:to>
      <xdr:col>10</xdr:col>
      <xdr:colOff>165100</xdr:colOff>
      <xdr:row>35</xdr:row>
      <xdr:rowOff>151892</xdr:rowOff>
    </xdr:to>
    <xdr:sp macro="" textlink="">
      <xdr:nvSpPr>
        <xdr:cNvPr id="86" name="楕円 85"/>
        <xdr:cNvSpPr/>
      </xdr:nvSpPr>
      <xdr:spPr>
        <a:xfrm>
          <a:off x="1968500" y="60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168419</xdr:rowOff>
    </xdr:from>
    <xdr:ext cx="534377" cy="259045"/>
    <xdr:sp macro="" textlink="">
      <xdr:nvSpPr>
        <xdr:cNvPr id="87" name="テキスト ボックス 86"/>
        <xdr:cNvSpPr txBox="1"/>
      </xdr:nvSpPr>
      <xdr:spPr>
        <a:xfrm>
          <a:off x="1752111" y="58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163195</xdr:rowOff>
    </xdr:from>
    <xdr:to>
      <xdr:col>6</xdr:col>
      <xdr:colOff>38100</xdr:colOff>
      <xdr:row>35</xdr:row>
      <xdr:rowOff>93345</xdr:rowOff>
    </xdr:to>
    <xdr:sp macro="" textlink="">
      <xdr:nvSpPr>
        <xdr:cNvPr id="88" name="楕円 87"/>
        <xdr:cNvSpPr/>
      </xdr:nvSpPr>
      <xdr:spPr>
        <a:xfrm>
          <a:off x="1079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109872</xdr:rowOff>
    </xdr:from>
    <xdr:ext cx="534377" cy="259045"/>
    <xdr:sp macro="" textlink="">
      <xdr:nvSpPr>
        <xdr:cNvPr id="89" name="テキスト ボックス 88"/>
        <xdr:cNvSpPr txBox="1"/>
      </xdr:nvSpPr>
      <xdr:spPr>
        <a:xfrm>
          <a:off x="863111" y="57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93476</xdr:rowOff>
    </xdr:from>
    <xdr:to>
      <xdr:col>24</xdr:col>
      <xdr:colOff>63500</xdr:colOff>
      <xdr:row>52</xdr:row>
      <xdr:rowOff>94405</xdr:rowOff>
    </xdr:to>
    <xdr:cxnSp macro="">
      <xdr:nvCxnSpPr>
        <xdr:cNvPr id="116" name="直線コネクタ 115"/>
        <xdr:cNvCxnSpPr/>
      </xdr:nvCxnSpPr>
      <xdr:spPr>
        <a:xfrm flipV="1">
          <a:off x="3797300" y="8665976"/>
          <a:ext cx="838200" cy="3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94405</xdr:rowOff>
    </xdr:from>
    <xdr:to>
      <xdr:col>19</xdr:col>
      <xdr:colOff>177800</xdr:colOff>
      <xdr:row>53</xdr:row>
      <xdr:rowOff>87869</xdr:rowOff>
    </xdr:to>
    <xdr:cxnSp macro="">
      <xdr:nvCxnSpPr>
        <xdr:cNvPr id="119" name="直線コネクタ 118"/>
        <xdr:cNvCxnSpPr/>
      </xdr:nvCxnSpPr>
      <xdr:spPr>
        <a:xfrm flipV="1">
          <a:off x="2908300" y="9009805"/>
          <a:ext cx="889000" cy="16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87869</xdr:rowOff>
    </xdr:from>
    <xdr:to>
      <xdr:col>15</xdr:col>
      <xdr:colOff>50800</xdr:colOff>
      <xdr:row>53</xdr:row>
      <xdr:rowOff>123054</xdr:rowOff>
    </xdr:to>
    <xdr:cxnSp macro="">
      <xdr:nvCxnSpPr>
        <xdr:cNvPr id="122" name="直線コネクタ 121"/>
        <xdr:cNvCxnSpPr/>
      </xdr:nvCxnSpPr>
      <xdr:spPr>
        <a:xfrm flipV="1">
          <a:off x="2019300" y="9174719"/>
          <a:ext cx="889000" cy="3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123054</xdr:rowOff>
    </xdr:from>
    <xdr:to>
      <xdr:col>10</xdr:col>
      <xdr:colOff>114300</xdr:colOff>
      <xdr:row>54</xdr:row>
      <xdr:rowOff>156656</xdr:rowOff>
    </xdr:to>
    <xdr:cxnSp macro="">
      <xdr:nvCxnSpPr>
        <xdr:cNvPr id="125" name="直線コネクタ 124"/>
        <xdr:cNvCxnSpPr/>
      </xdr:nvCxnSpPr>
      <xdr:spPr>
        <a:xfrm flipV="1">
          <a:off x="1130300" y="9209904"/>
          <a:ext cx="889000" cy="20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42676</xdr:rowOff>
    </xdr:from>
    <xdr:to>
      <xdr:col>24</xdr:col>
      <xdr:colOff>114300</xdr:colOff>
      <xdr:row>50</xdr:row>
      <xdr:rowOff>144276</xdr:rowOff>
    </xdr:to>
    <xdr:sp macro="" textlink="">
      <xdr:nvSpPr>
        <xdr:cNvPr id="135" name="楕円 134"/>
        <xdr:cNvSpPr/>
      </xdr:nvSpPr>
      <xdr:spPr>
        <a:xfrm>
          <a:off x="4584700" y="86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167153</xdr:rowOff>
    </xdr:from>
    <xdr:ext cx="690189" cy="259045"/>
    <xdr:sp macro="" textlink="">
      <xdr:nvSpPr>
        <xdr:cNvPr id="136" name="総務費該当値テキスト"/>
        <xdr:cNvSpPr txBox="1"/>
      </xdr:nvSpPr>
      <xdr:spPr>
        <a:xfrm>
          <a:off x="4686300" y="8568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43605</xdr:rowOff>
    </xdr:from>
    <xdr:to>
      <xdr:col>20</xdr:col>
      <xdr:colOff>38100</xdr:colOff>
      <xdr:row>52</xdr:row>
      <xdr:rowOff>145205</xdr:rowOff>
    </xdr:to>
    <xdr:sp macro="" textlink="">
      <xdr:nvSpPr>
        <xdr:cNvPr id="137" name="楕円 136"/>
        <xdr:cNvSpPr/>
      </xdr:nvSpPr>
      <xdr:spPr>
        <a:xfrm>
          <a:off x="3746500" y="89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161732</xdr:rowOff>
    </xdr:from>
    <xdr:ext cx="690189" cy="259045"/>
    <xdr:sp macro="" textlink="">
      <xdr:nvSpPr>
        <xdr:cNvPr id="138" name="テキスト ボックス 137"/>
        <xdr:cNvSpPr txBox="1"/>
      </xdr:nvSpPr>
      <xdr:spPr>
        <a:xfrm>
          <a:off x="3452205" y="87342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37069</xdr:rowOff>
    </xdr:from>
    <xdr:to>
      <xdr:col>15</xdr:col>
      <xdr:colOff>101600</xdr:colOff>
      <xdr:row>53</xdr:row>
      <xdr:rowOff>138669</xdr:rowOff>
    </xdr:to>
    <xdr:sp macro="" textlink="">
      <xdr:nvSpPr>
        <xdr:cNvPr id="139" name="楕円 138"/>
        <xdr:cNvSpPr/>
      </xdr:nvSpPr>
      <xdr:spPr>
        <a:xfrm>
          <a:off x="2857500" y="91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155196</xdr:rowOff>
    </xdr:from>
    <xdr:ext cx="690189" cy="259045"/>
    <xdr:sp macro="" textlink="">
      <xdr:nvSpPr>
        <xdr:cNvPr id="140" name="テキスト ボックス 139"/>
        <xdr:cNvSpPr txBox="1"/>
      </xdr:nvSpPr>
      <xdr:spPr>
        <a:xfrm>
          <a:off x="2563205" y="889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72254</xdr:rowOff>
    </xdr:from>
    <xdr:to>
      <xdr:col>10</xdr:col>
      <xdr:colOff>165100</xdr:colOff>
      <xdr:row>54</xdr:row>
      <xdr:rowOff>2404</xdr:rowOff>
    </xdr:to>
    <xdr:sp macro="" textlink="">
      <xdr:nvSpPr>
        <xdr:cNvPr id="141" name="楕円 140"/>
        <xdr:cNvSpPr/>
      </xdr:nvSpPr>
      <xdr:spPr>
        <a:xfrm>
          <a:off x="1968500" y="91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18931</xdr:rowOff>
    </xdr:from>
    <xdr:ext cx="690189" cy="259045"/>
    <xdr:sp macro="" textlink="">
      <xdr:nvSpPr>
        <xdr:cNvPr id="142" name="テキスト ボックス 141"/>
        <xdr:cNvSpPr txBox="1"/>
      </xdr:nvSpPr>
      <xdr:spPr>
        <a:xfrm>
          <a:off x="1674205" y="8934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105856</xdr:rowOff>
    </xdr:from>
    <xdr:to>
      <xdr:col>6</xdr:col>
      <xdr:colOff>38100</xdr:colOff>
      <xdr:row>55</xdr:row>
      <xdr:rowOff>36006</xdr:rowOff>
    </xdr:to>
    <xdr:sp macro="" textlink="">
      <xdr:nvSpPr>
        <xdr:cNvPr id="143" name="楕円 142"/>
        <xdr:cNvSpPr/>
      </xdr:nvSpPr>
      <xdr:spPr>
        <a:xfrm>
          <a:off x="1079500" y="936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52533</xdr:rowOff>
    </xdr:from>
    <xdr:ext cx="690189" cy="259045"/>
    <xdr:sp macro="" textlink="">
      <xdr:nvSpPr>
        <xdr:cNvPr id="144" name="テキスト ボックス 143"/>
        <xdr:cNvSpPr txBox="1"/>
      </xdr:nvSpPr>
      <xdr:spPr>
        <a:xfrm>
          <a:off x="785205" y="91393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4613</xdr:rowOff>
    </xdr:from>
    <xdr:to>
      <xdr:col>24</xdr:col>
      <xdr:colOff>63500</xdr:colOff>
      <xdr:row>74</xdr:row>
      <xdr:rowOff>24821</xdr:rowOff>
    </xdr:to>
    <xdr:cxnSp macro="">
      <xdr:nvCxnSpPr>
        <xdr:cNvPr id="174" name="直線コネクタ 173"/>
        <xdr:cNvCxnSpPr/>
      </xdr:nvCxnSpPr>
      <xdr:spPr>
        <a:xfrm flipV="1">
          <a:off x="3797300" y="12691913"/>
          <a:ext cx="8382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24821</xdr:rowOff>
    </xdr:from>
    <xdr:to>
      <xdr:col>19</xdr:col>
      <xdr:colOff>177800</xdr:colOff>
      <xdr:row>75</xdr:row>
      <xdr:rowOff>77048</xdr:rowOff>
    </xdr:to>
    <xdr:cxnSp macro="">
      <xdr:nvCxnSpPr>
        <xdr:cNvPr id="177" name="直線コネクタ 176"/>
        <xdr:cNvCxnSpPr/>
      </xdr:nvCxnSpPr>
      <xdr:spPr>
        <a:xfrm flipV="1">
          <a:off x="2908300" y="12712121"/>
          <a:ext cx="889000" cy="22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99466</xdr:rowOff>
    </xdr:from>
    <xdr:to>
      <xdr:col>15</xdr:col>
      <xdr:colOff>50800</xdr:colOff>
      <xdr:row>75</xdr:row>
      <xdr:rowOff>77048</xdr:rowOff>
    </xdr:to>
    <xdr:cxnSp macro="">
      <xdr:nvCxnSpPr>
        <xdr:cNvPr id="180" name="直線コネクタ 179"/>
        <xdr:cNvCxnSpPr/>
      </xdr:nvCxnSpPr>
      <xdr:spPr>
        <a:xfrm>
          <a:off x="2019300" y="12786766"/>
          <a:ext cx="889000" cy="14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99466</xdr:rowOff>
    </xdr:from>
    <xdr:to>
      <xdr:col>10</xdr:col>
      <xdr:colOff>114300</xdr:colOff>
      <xdr:row>75</xdr:row>
      <xdr:rowOff>76096</xdr:rowOff>
    </xdr:to>
    <xdr:cxnSp macro="">
      <xdr:nvCxnSpPr>
        <xdr:cNvPr id="183" name="直線コネクタ 182"/>
        <xdr:cNvCxnSpPr/>
      </xdr:nvCxnSpPr>
      <xdr:spPr>
        <a:xfrm flipV="1">
          <a:off x="1130300" y="12786766"/>
          <a:ext cx="889000" cy="14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125263</xdr:rowOff>
    </xdr:from>
    <xdr:to>
      <xdr:col>24</xdr:col>
      <xdr:colOff>114300</xdr:colOff>
      <xdr:row>74</xdr:row>
      <xdr:rowOff>55413</xdr:rowOff>
    </xdr:to>
    <xdr:sp macro="" textlink="">
      <xdr:nvSpPr>
        <xdr:cNvPr id="193" name="楕円 192"/>
        <xdr:cNvSpPr/>
      </xdr:nvSpPr>
      <xdr:spPr>
        <a:xfrm>
          <a:off x="4584700" y="1264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148140</xdr:rowOff>
    </xdr:from>
    <xdr:ext cx="599010" cy="259045"/>
    <xdr:sp macro="" textlink="">
      <xdr:nvSpPr>
        <xdr:cNvPr id="194" name="民生費該当値テキスト"/>
        <xdr:cNvSpPr txBox="1"/>
      </xdr:nvSpPr>
      <xdr:spPr>
        <a:xfrm>
          <a:off x="4686300" y="1249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145471</xdr:rowOff>
    </xdr:from>
    <xdr:to>
      <xdr:col>20</xdr:col>
      <xdr:colOff>38100</xdr:colOff>
      <xdr:row>74</xdr:row>
      <xdr:rowOff>75621</xdr:rowOff>
    </xdr:to>
    <xdr:sp macro="" textlink="">
      <xdr:nvSpPr>
        <xdr:cNvPr id="195" name="楕円 194"/>
        <xdr:cNvSpPr/>
      </xdr:nvSpPr>
      <xdr:spPr>
        <a:xfrm>
          <a:off x="3746500" y="126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92148</xdr:rowOff>
    </xdr:from>
    <xdr:ext cx="599010" cy="259045"/>
    <xdr:sp macro="" textlink="">
      <xdr:nvSpPr>
        <xdr:cNvPr id="196" name="テキスト ボックス 195"/>
        <xdr:cNvSpPr txBox="1"/>
      </xdr:nvSpPr>
      <xdr:spPr>
        <a:xfrm>
          <a:off x="3497795" y="124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26248</xdr:rowOff>
    </xdr:from>
    <xdr:to>
      <xdr:col>15</xdr:col>
      <xdr:colOff>101600</xdr:colOff>
      <xdr:row>75</xdr:row>
      <xdr:rowOff>127848</xdr:rowOff>
    </xdr:to>
    <xdr:sp macro="" textlink="">
      <xdr:nvSpPr>
        <xdr:cNvPr id="197" name="楕円 196"/>
        <xdr:cNvSpPr/>
      </xdr:nvSpPr>
      <xdr:spPr>
        <a:xfrm>
          <a:off x="2857500" y="128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144375</xdr:rowOff>
    </xdr:from>
    <xdr:ext cx="599010" cy="259045"/>
    <xdr:sp macro="" textlink="">
      <xdr:nvSpPr>
        <xdr:cNvPr id="198" name="テキスト ボックス 197"/>
        <xdr:cNvSpPr txBox="1"/>
      </xdr:nvSpPr>
      <xdr:spPr>
        <a:xfrm>
          <a:off x="2608795" y="1266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48666</xdr:rowOff>
    </xdr:from>
    <xdr:to>
      <xdr:col>10</xdr:col>
      <xdr:colOff>165100</xdr:colOff>
      <xdr:row>74</xdr:row>
      <xdr:rowOff>150266</xdr:rowOff>
    </xdr:to>
    <xdr:sp macro="" textlink="">
      <xdr:nvSpPr>
        <xdr:cNvPr id="199" name="楕円 198"/>
        <xdr:cNvSpPr/>
      </xdr:nvSpPr>
      <xdr:spPr>
        <a:xfrm>
          <a:off x="1968500" y="127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166793</xdr:rowOff>
    </xdr:from>
    <xdr:ext cx="599010" cy="259045"/>
    <xdr:sp macro="" textlink="">
      <xdr:nvSpPr>
        <xdr:cNvPr id="200" name="テキスト ボックス 199"/>
        <xdr:cNvSpPr txBox="1"/>
      </xdr:nvSpPr>
      <xdr:spPr>
        <a:xfrm>
          <a:off x="1719795" y="1251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25296</xdr:rowOff>
    </xdr:from>
    <xdr:to>
      <xdr:col>6</xdr:col>
      <xdr:colOff>38100</xdr:colOff>
      <xdr:row>75</xdr:row>
      <xdr:rowOff>126896</xdr:rowOff>
    </xdr:to>
    <xdr:sp macro="" textlink="">
      <xdr:nvSpPr>
        <xdr:cNvPr id="201" name="楕円 200"/>
        <xdr:cNvSpPr/>
      </xdr:nvSpPr>
      <xdr:spPr>
        <a:xfrm>
          <a:off x="1079500" y="1288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143423</xdr:rowOff>
    </xdr:from>
    <xdr:ext cx="599010" cy="259045"/>
    <xdr:sp macro="" textlink="">
      <xdr:nvSpPr>
        <xdr:cNvPr id="202" name="テキスト ボックス 201"/>
        <xdr:cNvSpPr txBox="1"/>
      </xdr:nvSpPr>
      <xdr:spPr>
        <a:xfrm>
          <a:off x="830795" y="1265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99622</xdr:rowOff>
    </xdr:from>
    <xdr:to>
      <xdr:col>24</xdr:col>
      <xdr:colOff>63500</xdr:colOff>
      <xdr:row>96</xdr:row>
      <xdr:rowOff>75386</xdr:rowOff>
    </xdr:to>
    <xdr:cxnSp macro="">
      <xdr:nvCxnSpPr>
        <xdr:cNvPr id="229" name="直線コネクタ 228"/>
        <xdr:cNvCxnSpPr/>
      </xdr:nvCxnSpPr>
      <xdr:spPr>
        <a:xfrm flipV="1">
          <a:off x="3797300" y="16387372"/>
          <a:ext cx="838200" cy="1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75386</xdr:rowOff>
    </xdr:from>
    <xdr:to>
      <xdr:col>19</xdr:col>
      <xdr:colOff>177800</xdr:colOff>
      <xdr:row>96</xdr:row>
      <xdr:rowOff>84218</xdr:rowOff>
    </xdr:to>
    <xdr:cxnSp macro="">
      <xdr:nvCxnSpPr>
        <xdr:cNvPr id="232" name="直線コネクタ 231"/>
        <xdr:cNvCxnSpPr/>
      </xdr:nvCxnSpPr>
      <xdr:spPr>
        <a:xfrm flipV="1">
          <a:off x="2908300" y="16534586"/>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52302</xdr:rowOff>
    </xdr:from>
    <xdr:to>
      <xdr:col>15</xdr:col>
      <xdr:colOff>50800</xdr:colOff>
      <xdr:row>96</xdr:row>
      <xdr:rowOff>84218</xdr:rowOff>
    </xdr:to>
    <xdr:cxnSp macro="">
      <xdr:nvCxnSpPr>
        <xdr:cNvPr id="235" name="直線コネクタ 234"/>
        <xdr:cNvCxnSpPr/>
      </xdr:nvCxnSpPr>
      <xdr:spPr>
        <a:xfrm>
          <a:off x="2019300" y="16511502"/>
          <a:ext cx="889000" cy="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52302</xdr:rowOff>
    </xdr:from>
    <xdr:to>
      <xdr:col>10</xdr:col>
      <xdr:colOff>114300</xdr:colOff>
      <xdr:row>96</xdr:row>
      <xdr:rowOff>130561</xdr:rowOff>
    </xdr:to>
    <xdr:cxnSp macro="">
      <xdr:nvCxnSpPr>
        <xdr:cNvPr id="238" name="直線コネクタ 237"/>
        <xdr:cNvCxnSpPr/>
      </xdr:nvCxnSpPr>
      <xdr:spPr>
        <a:xfrm flipV="1">
          <a:off x="1130300" y="16511502"/>
          <a:ext cx="889000" cy="7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48822</xdr:rowOff>
    </xdr:from>
    <xdr:to>
      <xdr:col>24</xdr:col>
      <xdr:colOff>114300</xdr:colOff>
      <xdr:row>95</xdr:row>
      <xdr:rowOff>150422</xdr:rowOff>
    </xdr:to>
    <xdr:sp macro="" textlink="">
      <xdr:nvSpPr>
        <xdr:cNvPr id="248" name="楕円 247"/>
        <xdr:cNvSpPr/>
      </xdr:nvSpPr>
      <xdr:spPr>
        <a:xfrm>
          <a:off x="4584700" y="163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71699</xdr:rowOff>
    </xdr:from>
    <xdr:ext cx="599010" cy="259045"/>
    <xdr:sp macro="" textlink="">
      <xdr:nvSpPr>
        <xdr:cNvPr id="249" name="衛生費該当値テキスト"/>
        <xdr:cNvSpPr txBox="1"/>
      </xdr:nvSpPr>
      <xdr:spPr>
        <a:xfrm>
          <a:off x="4686300" y="1618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24586</xdr:rowOff>
    </xdr:from>
    <xdr:to>
      <xdr:col>20</xdr:col>
      <xdr:colOff>38100</xdr:colOff>
      <xdr:row>96</xdr:row>
      <xdr:rowOff>126186</xdr:rowOff>
    </xdr:to>
    <xdr:sp macro="" textlink="">
      <xdr:nvSpPr>
        <xdr:cNvPr id="250" name="楕円 249"/>
        <xdr:cNvSpPr/>
      </xdr:nvSpPr>
      <xdr:spPr>
        <a:xfrm>
          <a:off x="3746500" y="164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142713</xdr:rowOff>
    </xdr:from>
    <xdr:ext cx="534377" cy="259045"/>
    <xdr:sp macro="" textlink="">
      <xdr:nvSpPr>
        <xdr:cNvPr id="251" name="テキスト ボックス 250"/>
        <xdr:cNvSpPr txBox="1"/>
      </xdr:nvSpPr>
      <xdr:spPr>
        <a:xfrm>
          <a:off x="3530111" y="162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33418</xdr:rowOff>
    </xdr:from>
    <xdr:to>
      <xdr:col>15</xdr:col>
      <xdr:colOff>101600</xdr:colOff>
      <xdr:row>96</xdr:row>
      <xdr:rowOff>135018</xdr:rowOff>
    </xdr:to>
    <xdr:sp macro="" textlink="">
      <xdr:nvSpPr>
        <xdr:cNvPr id="252" name="楕円 251"/>
        <xdr:cNvSpPr/>
      </xdr:nvSpPr>
      <xdr:spPr>
        <a:xfrm>
          <a:off x="2857500" y="164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151545</xdr:rowOff>
    </xdr:from>
    <xdr:ext cx="534377" cy="259045"/>
    <xdr:sp macro="" textlink="">
      <xdr:nvSpPr>
        <xdr:cNvPr id="253" name="テキスト ボックス 252"/>
        <xdr:cNvSpPr txBox="1"/>
      </xdr:nvSpPr>
      <xdr:spPr>
        <a:xfrm>
          <a:off x="2641111" y="162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1502</xdr:rowOff>
    </xdr:from>
    <xdr:to>
      <xdr:col>10</xdr:col>
      <xdr:colOff>165100</xdr:colOff>
      <xdr:row>96</xdr:row>
      <xdr:rowOff>103102</xdr:rowOff>
    </xdr:to>
    <xdr:sp macro="" textlink="">
      <xdr:nvSpPr>
        <xdr:cNvPr id="254" name="楕円 253"/>
        <xdr:cNvSpPr/>
      </xdr:nvSpPr>
      <xdr:spPr>
        <a:xfrm>
          <a:off x="1968500" y="164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119629</xdr:rowOff>
    </xdr:from>
    <xdr:ext cx="534377" cy="259045"/>
    <xdr:sp macro="" textlink="">
      <xdr:nvSpPr>
        <xdr:cNvPr id="255" name="テキスト ボックス 254"/>
        <xdr:cNvSpPr txBox="1"/>
      </xdr:nvSpPr>
      <xdr:spPr>
        <a:xfrm>
          <a:off x="1752111" y="1623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79761</xdr:rowOff>
    </xdr:from>
    <xdr:to>
      <xdr:col>6</xdr:col>
      <xdr:colOff>38100</xdr:colOff>
      <xdr:row>97</xdr:row>
      <xdr:rowOff>9911</xdr:rowOff>
    </xdr:to>
    <xdr:sp macro="" textlink="">
      <xdr:nvSpPr>
        <xdr:cNvPr id="256" name="楕円 255"/>
        <xdr:cNvSpPr/>
      </xdr:nvSpPr>
      <xdr:spPr>
        <a:xfrm>
          <a:off x="1079500" y="165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26438</xdr:rowOff>
    </xdr:from>
    <xdr:ext cx="534377" cy="259045"/>
    <xdr:sp macro="" textlink="">
      <xdr:nvSpPr>
        <xdr:cNvPr id="257" name="テキスト ボックス 256"/>
        <xdr:cNvSpPr txBox="1"/>
      </xdr:nvSpPr>
      <xdr:spPr>
        <a:xfrm>
          <a:off x="863111" y="163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155702</xdr:rowOff>
    </xdr:from>
    <xdr:to>
      <xdr:col>55</xdr:col>
      <xdr:colOff>0</xdr:colOff>
      <xdr:row>38</xdr:row>
      <xdr:rowOff>155702</xdr:rowOff>
    </xdr:to>
    <xdr:cxnSp macro="">
      <xdr:nvCxnSpPr>
        <xdr:cNvPr id="286" name="直線コネクタ 285"/>
        <xdr:cNvCxnSpPr/>
      </xdr:nvCxnSpPr>
      <xdr:spPr>
        <a:xfrm>
          <a:off x="9639300" y="66708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155702</xdr:rowOff>
    </xdr:from>
    <xdr:to>
      <xdr:col>50</xdr:col>
      <xdr:colOff>114300</xdr:colOff>
      <xdr:row>38</xdr:row>
      <xdr:rowOff>155702</xdr:rowOff>
    </xdr:to>
    <xdr:cxnSp macro="">
      <xdr:nvCxnSpPr>
        <xdr:cNvPr id="289" name="直線コネクタ 288"/>
        <xdr:cNvCxnSpPr/>
      </xdr:nvCxnSpPr>
      <xdr:spPr>
        <a:xfrm>
          <a:off x="8750300" y="66708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155702</xdr:rowOff>
    </xdr:from>
    <xdr:to>
      <xdr:col>45</xdr:col>
      <xdr:colOff>177800</xdr:colOff>
      <xdr:row>38</xdr:row>
      <xdr:rowOff>157607</xdr:rowOff>
    </xdr:to>
    <xdr:cxnSp macro="">
      <xdr:nvCxnSpPr>
        <xdr:cNvPr id="292" name="直線コネクタ 291"/>
        <xdr:cNvCxnSpPr/>
      </xdr:nvCxnSpPr>
      <xdr:spPr>
        <a:xfrm flipV="1">
          <a:off x="7861300" y="667080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157607</xdr:rowOff>
    </xdr:from>
    <xdr:to>
      <xdr:col>41</xdr:col>
      <xdr:colOff>50800</xdr:colOff>
      <xdr:row>38</xdr:row>
      <xdr:rowOff>159512</xdr:rowOff>
    </xdr:to>
    <xdr:cxnSp macro="">
      <xdr:nvCxnSpPr>
        <xdr:cNvPr id="295" name="直線コネクタ 294"/>
        <xdr:cNvCxnSpPr/>
      </xdr:nvCxnSpPr>
      <xdr:spPr>
        <a:xfrm flipV="1">
          <a:off x="6972300" y="667270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104902</xdr:rowOff>
    </xdr:from>
    <xdr:to>
      <xdr:col>55</xdr:col>
      <xdr:colOff>50800</xdr:colOff>
      <xdr:row>39</xdr:row>
      <xdr:rowOff>35052</xdr:rowOff>
    </xdr:to>
    <xdr:sp macro="" textlink="">
      <xdr:nvSpPr>
        <xdr:cNvPr id="305" name="楕円 304"/>
        <xdr:cNvSpPr/>
      </xdr:nvSpPr>
      <xdr:spPr>
        <a:xfrm>
          <a:off x="104267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19829</xdr:rowOff>
    </xdr:from>
    <xdr:ext cx="378565" cy="259045"/>
    <xdr:sp macro="" textlink="">
      <xdr:nvSpPr>
        <xdr:cNvPr id="306" name="労働費該当値テキスト"/>
        <xdr:cNvSpPr txBox="1"/>
      </xdr:nvSpPr>
      <xdr:spPr>
        <a:xfrm>
          <a:off x="10528300" y="6534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104902</xdr:rowOff>
    </xdr:from>
    <xdr:to>
      <xdr:col>50</xdr:col>
      <xdr:colOff>165100</xdr:colOff>
      <xdr:row>39</xdr:row>
      <xdr:rowOff>35052</xdr:rowOff>
    </xdr:to>
    <xdr:sp macro="" textlink="">
      <xdr:nvSpPr>
        <xdr:cNvPr id="307" name="楕円 306"/>
        <xdr:cNvSpPr/>
      </xdr:nvSpPr>
      <xdr:spPr>
        <a:xfrm>
          <a:off x="9588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26179</xdr:rowOff>
    </xdr:from>
    <xdr:ext cx="378565" cy="259045"/>
    <xdr:sp macro="" textlink="">
      <xdr:nvSpPr>
        <xdr:cNvPr id="308" name="テキスト ボックス 307"/>
        <xdr:cNvSpPr txBox="1"/>
      </xdr:nvSpPr>
      <xdr:spPr>
        <a:xfrm>
          <a:off x="9450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104902</xdr:rowOff>
    </xdr:from>
    <xdr:to>
      <xdr:col>46</xdr:col>
      <xdr:colOff>38100</xdr:colOff>
      <xdr:row>39</xdr:row>
      <xdr:rowOff>35052</xdr:rowOff>
    </xdr:to>
    <xdr:sp macro="" textlink="">
      <xdr:nvSpPr>
        <xdr:cNvPr id="309" name="楕円 308"/>
        <xdr:cNvSpPr/>
      </xdr:nvSpPr>
      <xdr:spPr>
        <a:xfrm>
          <a:off x="8699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26179</xdr:rowOff>
    </xdr:from>
    <xdr:ext cx="378565" cy="259045"/>
    <xdr:sp macro="" textlink="">
      <xdr:nvSpPr>
        <xdr:cNvPr id="310" name="テキスト ボックス 309"/>
        <xdr:cNvSpPr txBox="1"/>
      </xdr:nvSpPr>
      <xdr:spPr>
        <a:xfrm>
          <a:off x="8561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106807</xdr:rowOff>
    </xdr:from>
    <xdr:to>
      <xdr:col>41</xdr:col>
      <xdr:colOff>101600</xdr:colOff>
      <xdr:row>39</xdr:row>
      <xdr:rowOff>36957</xdr:rowOff>
    </xdr:to>
    <xdr:sp macro="" textlink="">
      <xdr:nvSpPr>
        <xdr:cNvPr id="311" name="楕円 310"/>
        <xdr:cNvSpPr/>
      </xdr:nvSpPr>
      <xdr:spPr>
        <a:xfrm>
          <a:off x="7810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28084</xdr:rowOff>
    </xdr:from>
    <xdr:ext cx="378565" cy="259045"/>
    <xdr:sp macro="" textlink="">
      <xdr:nvSpPr>
        <xdr:cNvPr id="312" name="テキスト ボックス 311"/>
        <xdr:cNvSpPr txBox="1"/>
      </xdr:nvSpPr>
      <xdr:spPr>
        <a:xfrm>
          <a:off x="7672017" y="671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108712</xdr:rowOff>
    </xdr:from>
    <xdr:to>
      <xdr:col>36</xdr:col>
      <xdr:colOff>165100</xdr:colOff>
      <xdr:row>39</xdr:row>
      <xdr:rowOff>38862</xdr:rowOff>
    </xdr:to>
    <xdr:sp macro="" textlink="">
      <xdr:nvSpPr>
        <xdr:cNvPr id="313" name="楕円 312"/>
        <xdr:cNvSpPr/>
      </xdr:nvSpPr>
      <xdr:spPr>
        <a:xfrm>
          <a:off x="6921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29989</xdr:rowOff>
    </xdr:from>
    <xdr:ext cx="378565" cy="259045"/>
    <xdr:sp macro="" textlink="">
      <xdr:nvSpPr>
        <xdr:cNvPr id="314" name="テキスト ボックス 313"/>
        <xdr:cNvSpPr txBox="1"/>
      </xdr:nvSpPr>
      <xdr:spPr>
        <a:xfrm>
          <a:off x="6783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16768</xdr:rowOff>
    </xdr:from>
    <xdr:to>
      <xdr:col>54</xdr:col>
      <xdr:colOff>189865</xdr:colOff>
      <xdr:row>58</xdr:row>
      <xdr:rowOff>106000</xdr:rowOff>
    </xdr:to>
    <xdr:cxnSp macro="">
      <xdr:nvCxnSpPr>
        <xdr:cNvPr id="336" name="直線コネクタ 335"/>
        <xdr:cNvCxnSpPr/>
      </xdr:nvCxnSpPr>
      <xdr:spPr>
        <a:xfrm flipV="1">
          <a:off x="10475595" y="9275068"/>
          <a:ext cx="1270" cy="7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109827</xdr:rowOff>
    </xdr:from>
    <xdr:ext cx="469744" cy="259045"/>
    <xdr:sp macro="" textlink="">
      <xdr:nvSpPr>
        <xdr:cNvPr id="337" name="農林水産業費最小値テキスト"/>
        <xdr:cNvSpPr txBox="1"/>
      </xdr:nvSpPr>
      <xdr:spPr>
        <a:xfrm>
          <a:off x="10528300" y="100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106000</xdr:rowOff>
    </xdr:from>
    <xdr:to>
      <xdr:col>55</xdr:col>
      <xdr:colOff>88900</xdr:colOff>
      <xdr:row>58</xdr:row>
      <xdr:rowOff>106000</xdr:rowOff>
    </xdr:to>
    <xdr:cxnSp macro="">
      <xdr:nvCxnSpPr>
        <xdr:cNvPr id="338" name="直線コネクタ 337"/>
        <xdr:cNvCxnSpPr/>
      </xdr:nvCxnSpPr>
      <xdr:spPr>
        <a:xfrm>
          <a:off x="10388600" y="100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134895</xdr:rowOff>
    </xdr:from>
    <xdr:ext cx="599010" cy="259045"/>
    <xdr:sp macro="" textlink="">
      <xdr:nvSpPr>
        <xdr:cNvPr id="339" name="農林水産業費最大値テキスト"/>
        <xdr:cNvSpPr txBox="1"/>
      </xdr:nvSpPr>
      <xdr:spPr>
        <a:xfrm>
          <a:off x="10528300" y="905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16768</xdr:rowOff>
    </xdr:from>
    <xdr:to>
      <xdr:col>55</xdr:col>
      <xdr:colOff>88900</xdr:colOff>
      <xdr:row>54</xdr:row>
      <xdr:rowOff>16768</xdr:rowOff>
    </xdr:to>
    <xdr:cxnSp macro="">
      <xdr:nvCxnSpPr>
        <xdr:cNvPr id="340" name="直線コネクタ 339"/>
        <xdr:cNvCxnSpPr/>
      </xdr:nvCxnSpPr>
      <xdr:spPr>
        <a:xfrm>
          <a:off x="10388600" y="9275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131402</xdr:rowOff>
    </xdr:from>
    <xdr:to>
      <xdr:col>55</xdr:col>
      <xdr:colOff>0</xdr:colOff>
      <xdr:row>55</xdr:row>
      <xdr:rowOff>116891</xdr:rowOff>
    </xdr:to>
    <xdr:cxnSp macro="">
      <xdr:nvCxnSpPr>
        <xdr:cNvPr id="341" name="直線コネクタ 340"/>
        <xdr:cNvCxnSpPr/>
      </xdr:nvCxnSpPr>
      <xdr:spPr>
        <a:xfrm>
          <a:off x="9639300" y="9389702"/>
          <a:ext cx="838200" cy="15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148032</xdr:rowOff>
    </xdr:from>
    <xdr:ext cx="534377" cy="259045"/>
    <xdr:sp macro="" textlink="">
      <xdr:nvSpPr>
        <xdr:cNvPr id="342" name="農林水産業費平均値テキスト"/>
        <xdr:cNvSpPr txBox="1"/>
      </xdr:nvSpPr>
      <xdr:spPr>
        <a:xfrm>
          <a:off x="10528300" y="9749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169605</xdr:rowOff>
    </xdr:from>
    <xdr:to>
      <xdr:col>55</xdr:col>
      <xdr:colOff>50800</xdr:colOff>
      <xdr:row>57</xdr:row>
      <xdr:rowOff>99755</xdr:rowOff>
    </xdr:to>
    <xdr:sp macro="" textlink="">
      <xdr:nvSpPr>
        <xdr:cNvPr id="343" name="フローチャート: 判断 342"/>
        <xdr:cNvSpPr/>
      </xdr:nvSpPr>
      <xdr:spPr>
        <a:xfrm>
          <a:off x="10426700" y="977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131402</xdr:rowOff>
    </xdr:from>
    <xdr:to>
      <xdr:col>50</xdr:col>
      <xdr:colOff>114300</xdr:colOff>
      <xdr:row>54</xdr:row>
      <xdr:rowOff>158066</xdr:rowOff>
    </xdr:to>
    <xdr:cxnSp macro="">
      <xdr:nvCxnSpPr>
        <xdr:cNvPr id="344" name="直線コネクタ 343"/>
        <xdr:cNvCxnSpPr/>
      </xdr:nvCxnSpPr>
      <xdr:spPr>
        <a:xfrm flipV="1">
          <a:off x="8750300" y="9389702"/>
          <a:ext cx="889000" cy="2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2613</xdr:rowOff>
    </xdr:from>
    <xdr:to>
      <xdr:col>50</xdr:col>
      <xdr:colOff>165100</xdr:colOff>
      <xdr:row>57</xdr:row>
      <xdr:rowOff>104213</xdr:rowOff>
    </xdr:to>
    <xdr:sp macro="" textlink="">
      <xdr:nvSpPr>
        <xdr:cNvPr id="345" name="フローチャート: 判断 344"/>
        <xdr:cNvSpPr/>
      </xdr:nvSpPr>
      <xdr:spPr>
        <a:xfrm>
          <a:off x="9588500" y="977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95340</xdr:rowOff>
    </xdr:from>
    <xdr:ext cx="534377" cy="259045"/>
    <xdr:sp macro="" textlink="">
      <xdr:nvSpPr>
        <xdr:cNvPr id="346" name="テキスト ボックス 345"/>
        <xdr:cNvSpPr txBox="1"/>
      </xdr:nvSpPr>
      <xdr:spPr>
        <a:xfrm>
          <a:off x="9372111" y="98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80931</xdr:rowOff>
    </xdr:from>
    <xdr:to>
      <xdr:col>45</xdr:col>
      <xdr:colOff>177800</xdr:colOff>
      <xdr:row>54</xdr:row>
      <xdr:rowOff>158066</xdr:rowOff>
    </xdr:to>
    <xdr:cxnSp macro="">
      <xdr:nvCxnSpPr>
        <xdr:cNvPr id="347" name="直線コネクタ 346"/>
        <xdr:cNvCxnSpPr/>
      </xdr:nvCxnSpPr>
      <xdr:spPr>
        <a:xfrm>
          <a:off x="7861300" y="8996331"/>
          <a:ext cx="889000" cy="4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165636</xdr:rowOff>
    </xdr:from>
    <xdr:to>
      <xdr:col>46</xdr:col>
      <xdr:colOff>38100</xdr:colOff>
      <xdr:row>57</xdr:row>
      <xdr:rowOff>95786</xdr:rowOff>
    </xdr:to>
    <xdr:sp macro="" textlink="">
      <xdr:nvSpPr>
        <xdr:cNvPr id="348" name="フローチャート: 判断 347"/>
        <xdr:cNvSpPr/>
      </xdr:nvSpPr>
      <xdr:spPr>
        <a:xfrm>
          <a:off x="8699500" y="976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86913</xdr:rowOff>
    </xdr:from>
    <xdr:ext cx="534377" cy="259045"/>
    <xdr:sp macro="" textlink="">
      <xdr:nvSpPr>
        <xdr:cNvPr id="349" name="テキスト ボックス 348"/>
        <xdr:cNvSpPr txBox="1"/>
      </xdr:nvSpPr>
      <xdr:spPr>
        <a:xfrm>
          <a:off x="8483111" y="98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80931</xdr:rowOff>
    </xdr:from>
    <xdr:to>
      <xdr:col>41</xdr:col>
      <xdr:colOff>50800</xdr:colOff>
      <xdr:row>54</xdr:row>
      <xdr:rowOff>164640</xdr:rowOff>
    </xdr:to>
    <xdr:cxnSp macro="">
      <xdr:nvCxnSpPr>
        <xdr:cNvPr id="350" name="直線コネクタ 349"/>
        <xdr:cNvCxnSpPr/>
      </xdr:nvCxnSpPr>
      <xdr:spPr>
        <a:xfrm flipV="1">
          <a:off x="6972300" y="8996331"/>
          <a:ext cx="889000" cy="4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167149</xdr:rowOff>
    </xdr:from>
    <xdr:to>
      <xdr:col>41</xdr:col>
      <xdr:colOff>101600</xdr:colOff>
      <xdr:row>57</xdr:row>
      <xdr:rowOff>97299</xdr:rowOff>
    </xdr:to>
    <xdr:sp macro="" textlink="">
      <xdr:nvSpPr>
        <xdr:cNvPr id="351" name="フローチャート: 判断 350"/>
        <xdr:cNvSpPr/>
      </xdr:nvSpPr>
      <xdr:spPr>
        <a:xfrm>
          <a:off x="78105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88426</xdr:rowOff>
    </xdr:from>
    <xdr:ext cx="534377" cy="259045"/>
    <xdr:sp macro="" textlink="">
      <xdr:nvSpPr>
        <xdr:cNvPr id="352" name="テキスト ボックス 351"/>
        <xdr:cNvSpPr txBox="1"/>
      </xdr:nvSpPr>
      <xdr:spPr>
        <a:xfrm>
          <a:off x="7594111" y="986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13009</xdr:rowOff>
    </xdr:from>
    <xdr:to>
      <xdr:col>36</xdr:col>
      <xdr:colOff>165100</xdr:colOff>
      <xdr:row>57</xdr:row>
      <xdr:rowOff>114609</xdr:rowOff>
    </xdr:to>
    <xdr:sp macro="" textlink="">
      <xdr:nvSpPr>
        <xdr:cNvPr id="353" name="フローチャート: 判断 352"/>
        <xdr:cNvSpPr/>
      </xdr:nvSpPr>
      <xdr:spPr>
        <a:xfrm>
          <a:off x="6921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105736</xdr:rowOff>
    </xdr:from>
    <xdr:ext cx="534377" cy="259045"/>
    <xdr:sp macro="" textlink="">
      <xdr:nvSpPr>
        <xdr:cNvPr id="354" name="テキスト ボックス 353"/>
        <xdr:cNvSpPr txBox="1"/>
      </xdr:nvSpPr>
      <xdr:spPr>
        <a:xfrm>
          <a:off x="6705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66091</xdr:rowOff>
    </xdr:from>
    <xdr:to>
      <xdr:col>55</xdr:col>
      <xdr:colOff>50800</xdr:colOff>
      <xdr:row>55</xdr:row>
      <xdr:rowOff>167691</xdr:rowOff>
    </xdr:to>
    <xdr:sp macro="" textlink="">
      <xdr:nvSpPr>
        <xdr:cNvPr id="360" name="楕円 359"/>
        <xdr:cNvSpPr/>
      </xdr:nvSpPr>
      <xdr:spPr>
        <a:xfrm>
          <a:off x="10426700" y="94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88968</xdr:rowOff>
    </xdr:from>
    <xdr:ext cx="599010" cy="259045"/>
    <xdr:sp macro="" textlink="">
      <xdr:nvSpPr>
        <xdr:cNvPr id="361" name="農林水産業費該当値テキスト"/>
        <xdr:cNvSpPr txBox="1"/>
      </xdr:nvSpPr>
      <xdr:spPr>
        <a:xfrm>
          <a:off x="10528300" y="934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80602</xdr:rowOff>
    </xdr:from>
    <xdr:to>
      <xdr:col>50</xdr:col>
      <xdr:colOff>165100</xdr:colOff>
      <xdr:row>55</xdr:row>
      <xdr:rowOff>10752</xdr:rowOff>
    </xdr:to>
    <xdr:sp macro="" textlink="">
      <xdr:nvSpPr>
        <xdr:cNvPr id="362" name="楕円 361"/>
        <xdr:cNvSpPr/>
      </xdr:nvSpPr>
      <xdr:spPr>
        <a:xfrm>
          <a:off x="9588500" y="933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27279</xdr:rowOff>
    </xdr:from>
    <xdr:ext cx="599010" cy="259045"/>
    <xdr:sp macro="" textlink="">
      <xdr:nvSpPr>
        <xdr:cNvPr id="363" name="テキスト ボックス 362"/>
        <xdr:cNvSpPr txBox="1"/>
      </xdr:nvSpPr>
      <xdr:spPr>
        <a:xfrm>
          <a:off x="9339795" y="911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107266</xdr:rowOff>
    </xdr:from>
    <xdr:to>
      <xdr:col>46</xdr:col>
      <xdr:colOff>38100</xdr:colOff>
      <xdr:row>55</xdr:row>
      <xdr:rowOff>37416</xdr:rowOff>
    </xdr:to>
    <xdr:sp macro="" textlink="">
      <xdr:nvSpPr>
        <xdr:cNvPr id="364" name="楕円 363"/>
        <xdr:cNvSpPr/>
      </xdr:nvSpPr>
      <xdr:spPr>
        <a:xfrm>
          <a:off x="8699500" y="93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53943</xdr:rowOff>
    </xdr:from>
    <xdr:ext cx="599010" cy="259045"/>
    <xdr:sp macro="" textlink="">
      <xdr:nvSpPr>
        <xdr:cNvPr id="365" name="テキスト ボックス 364"/>
        <xdr:cNvSpPr txBox="1"/>
      </xdr:nvSpPr>
      <xdr:spPr>
        <a:xfrm>
          <a:off x="8450795" y="914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30131</xdr:rowOff>
    </xdr:from>
    <xdr:to>
      <xdr:col>41</xdr:col>
      <xdr:colOff>101600</xdr:colOff>
      <xdr:row>52</xdr:row>
      <xdr:rowOff>131731</xdr:rowOff>
    </xdr:to>
    <xdr:sp macro="" textlink="">
      <xdr:nvSpPr>
        <xdr:cNvPr id="366" name="楕円 365"/>
        <xdr:cNvSpPr/>
      </xdr:nvSpPr>
      <xdr:spPr>
        <a:xfrm>
          <a:off x="7810500" y="894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148258</xdr:rowOff>
    </xdr:from>
    <xdr:ext cx="599010" cy="259045"/>
    <xdr:sp macro="" textlink="">
      <xdr:nvSpPr>
        <xdr:cNvPr id="367" name="テキスト ボックス 366"/>
        <xdr:cNvSpPr txBox="1"/>
      </xdr:nvSpPr>
      <xdr:spPr>
        <a:xfrm>
          <a:off x="7561795" y="872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113840</xdr:rowOff>
    </xdr:from>
    <xdr:to>
      <xdr:col>36</xdr:col>
      <xdr:colOff>165100</xdr:colOff>
      <xdr:row>55</xdr:row>
      <xdr:rowOff>43990</xdr:rowOff>
    </xdr:to>
    <xdr:sp macro="" textlink="">
      <xdr:nvSpPr>
        <xdr:cNvPr id="368" name="楕円 367"/>
        <xdr:cNvSpPr/>
      </xdr:nvSpPr>
      <xdr:spPr>
        <a:xfrm>
          <a:off x="6921500" y="93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60517</xdr:rowOff>
    </xdr:from>
    <xdr:ext cx="599010" cy="259045"/>
    <xdr:sp macro="" textlink="">
      <xdr:nvSpPr>
        <xdr:cNvPr id="369" name="テキスト ボックス 368"/>
        <xdr:cNvSpPr txBox="1"/>
      </xdr:nvSpPr>
      <xdr:spPr>
        <a:xfrm>
          <a:off x="6672795" y="914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5" name="直線コネクタ 394"/>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6" name="商工費最小値テキスト"/>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7" name="直線コネクタ 396"/>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8" name="商工費最大値テキスト"/>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9" name="直線コネクタ 398"/>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21746</xdr:rowOff>
    </xdr:from>
    <xdr:to>
      <xdr:col>55</xdr:col>
      <xdr:colOff>0</xdr:colOff>
      <xdr:row>76</xdr:row>
      <xdr:rowOff>89855</xdr:rowOff>
    </xdr:to>
    <xdr:cxnSp macro="">
      <xdr:nvCxnSpPr>
        <xdr:cNvPr id="400" name="直線コネクタ 399"/>
        <xdr:cNvCxnSpPr/>
      </xdr:nvCxnSpPr>
      <xdr:spPr>
        <a:xfrm flipV="1">
          <a:off x="9639300" y="12194696"/>
          <a:ext cx="838200" cy="92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1" name="商工費平均値テキスト"/>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2" name="フローチャート: 判断 401"/>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89855</xdr:rowOff>
    </xdr:from>
    <xdr:to>
      <xdr:col>50</xdr:col>
      <xdr:colOff>114300</xdr:colOff>
      <xdr:row>77</xdr:row>
      <xdr:rowOff>160365</xdr:rowOff>
    </xdr:to>
    <xdr:cxnSp macro="">
      <xdr:nvCxnSpPr>
        <xdr:cNvPr id="403" name="直線コネクタ 402"/>
        <xdr:cNvCxnSpPr/>
      </xdr:nvCxnSpPr>
      <xdr:spPr>
        <a:xfrm flipV="1">
          <a:off x="8750300" y="13120055"/>
          <a:ext cx="889000" cy="2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4" name="フローチャート: 判断 403"/>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5" name="テキスト ボックス 404"/>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142773</xdr:rowOff>
    </xdr:from>
    <xdr:to>
      <xdr:col>45</xdr:col>
      <xdr:colOff>177800</xdr:colOff>
      <xdr:row>77</xdr:row>
      <xdr:rowOff>160365</xdr:rowOff>
    </xdr:to>
    <xdr:cxnSp macro="">
      <xdr:nvCxnSpPr>
        <xdr:cNvPr id="406" name="直線コネクタ 405"/>
        <xdr:cNvCxnSpPr/>
      </xdr:nvCxnSpPr>
      <xdr:spPr>
        <a:xfrm>
          <a:off x="7861300" y="13344423"/>
          <a:ext cx="889000" cy="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7" name="フローチャート: 判断 406"/>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08" name="テキスト ボックス 407"/>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142773</xdr:rowOff>
    </xdr:from>
    <xdr:to>
      <xdr:col>41</xdr:col>
      <xdr:colOff>50800</xdr:colOff>
      <xdr:row>78</xdr:row>
      <xdr:rowOff>112798</xdr:rowOff>
    </xdr:to>
    <xdr:cxnSp macro="">
      <xdr:nvCxnSpPr>
        <xdr:cNvPr id="409" name="直線コネクタ 408"/>
        <xdr:cNvCxnSpPr/>
      </xdr:nvCxnSpPr>
      <xdr:spPr>
        <a:xfrm flipV="1">
          <a:off x="6972300" y="13344423"/>
          <a:ext cx="889000" cy="1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0" name="フローチャート: 判断 409"/>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1" name="テキスト ボックス 410"/>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2" name="フローチャート: 判断 411"/>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3" name="テキスト ボックス 412"/>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142396</xdr:rowOff>
    </xdr:from>
    <xdr:to>
      <xdr:col>55</xdr:col>
      <xdr:colOff>50800</xdr:colOff>
      <xdr:row>71</xdr:row>
      <xdr:rowOff>72546</xdr:rowOff>
    </xdr:to>
    <xdr:sp macro="" textlink="">
      <xdr:nvSpPr>
        <xdr:cNvPr id="419" name="楕円 418"/>
        <xdr:cNvSpPr/>
      </xdr:nvSpPr>
      <xdr:spPr>
        <a:xfrm>
          <a:off x="10426700" y="121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95423</xdr:rowOff>
    </xdr:from>
    <xdr:ext cx="599010" cy="259045"/>
    <xdr:sp macro="" textlink="">
      <xdr:nvSpPr>
        <xdr:cNvPr id="420" name="商工費該当値テキスト"/>
        <xdr:cNvSpPr txBox="1"/>
      </xdr:nvSpPr>
      <xdr:spPr>
        <a:xfrm>
          <a:off x="10528300" y="1209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39055</xdr:rowOff>
    </xdr:from>
    <xdr:to>
      <xdr:col>50</xdr:col>
      <xdr:colOff>165100</xdr:colOff>
      <xdr:row>76</xdr:row>
      <xdr:rowOff>140655</xdr:rowOff>
    </xdr:to>
    <xdr:sp macro="" textlink="">
      <xdr:nvSpPr>
        <xdr:cNvPr id="421" name="楕円 420"/>
        <xdr:cNvSpPr/>
      </xdr:nvSpPr>
      <xdr:spPr>
        <a:xfrm>
          <a:off x="9588500" y="130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157183</xdr:rowOff>
    </xdr:from>
    <xdr:ext cx="599010" cy="259045"/>
    <xdr:sp macro="" textlink="">
      <xdr:nvSpPr>
        <xdr:cNvPr id="422" name="テキスト ボックス 421"/>
        <xdr:cNvSpPr txBox="1"/>
      </xdr:nvSpPr>
      <xdr:spPr>
        <a:xfrm>
          <a:off x="9339795" y="1284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109565</xdr:rowOff>
    </xdr:from>
    <xdr:to>
      <xdr:col>46</xdr:col>
      <xdr:colOff>38100</xdr:colOff>
      <xdr:row>78</xdr:row>
      <xdr:rowOff>39715</xdr:rowOff>
    </xdr:to>
    <xdr:sp macro="" textlink="">
      <xdr:nvSpPr>
        <xdr:cNvPr id="423" name="楕円 422"/>
        <xdr:cNvSpPr/>
      </xdr:nvSpPr>
      <xdr:spPr>
        <a:xfrm>
          <a:off x="86995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56242</xdr:rowOff>
    </xdr:from>
    <xdr:ext cx="534377" cy="259045"/>
    <xdr:sp macro="" textlink="">
      <xdr:nvSpPr>
        <xdr:cNvPr id="424" name="テキスト ボックス 423"/>
        <xdr:cNvSpPr txBox="1"/>
      </xdr:nvSpPr>
      <xdr:spPr>
        <a:xfrm>
          <a:off x="8483111" y="1308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91973</xdr:rowOff>
    </xdr:from>
    <xdr:to>
      <xdr:col>41</xdr:col>
      <xdr:colOff>101600</xdr:colOff>
      <xdr:row>78</xdr:row>
      <xdr:rowOff>22123</xdr:rowOff>
    </xdr:to>
    <xdr:sp macro="" textlink="">
      <xdr:nvSpPr>
        <xdr:cNvPr id="425" name="楕円 424"/>
        <xdr:cNvSpPr/>
      </xdr:nvSpPr>
      <xdr:spPr>
        <a:xfrm>
          <a:off x="7810500" y="132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38650</xdr:rowOff>
    </xdr:from>
    <xdr:ext cx="534377" cy="259045"/>
    <xdr:sp macro="" textlink="">
      <xdr:nvSpPr>
        <xdr:cNvPr id="426" name="テキスト ボックス 425"/>
        <xdr:cNvSpPr txBox="1"/>
      </xdr:nvSpPr>
      <xdr:spPr>
        <a:xfrm>
          <a:off x="7594111" y="130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61998</xdr:rowOff>
    </xdr:from>
    <xdr:to>
      <xdr:col>36</xdr:col>
      <xdr:colOff>165100</xdr:colOff>
      <xdr:row>78</xdr:row>
      <xdr:rowOff>163598</xdr:rowOff>
    </xdr:to>
    <xdr:sp macro="" textlink="">
      <xdr:nvSpPr>
        <xdr:cNvPr id="427" name="楕円 426"/>
        <xdr:cNvSpPr/>
      </xdr:nvSpPr>
      <xdr:spPr>
        <a:xfrm>
          <a:off x="6921500" y="134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8675</xdr:rowOff>
    </xdr:from>
    <xdr:ext cx="534377" cy="259045"/>
    <xdr:sp macro="" textlink="">
      <xdr:nvSpPr>
        <xdr:cNvPr id="428" name="テキスト ボックス 427"/>
        <xdr:cNvSpPr txBox="1"/>
      </xdr:nvSpPr>
      <xdr:spPr>
        <a:xfrm>
          <a:off x="6705111" y="1321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0" name="直線コネクタ 449"/>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1" name="土木費最小値テキスト"/>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2" name="直線コネクタ 451"/>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3" name="土木費最大値テキスト"/>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4" name="直線コネクタ 453"/>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7173</xdr:rowOff>
    </xdr:from>
    <xdr:to>
      <xdr:col>55</xdr:col>
      <xdr:colOff>0</xdr:colOff>
      <xdr:row>95</xdr:row>
      <xdr:rowOff>17807</xdr:rowOff>
    </xdr:to>
    <xdr:cxnSp macro="">
      <xdr:nvCxnSpPr>
        <xdr:cNvPr id="455" name="直線コネクタ 454"/>
        <xdr:cNvCxnSpPr/>
      </xdr:nvCxnSpPr>
      <xdr:spPr>
        <a:xfrm flipV="1">
          <a:off x="9639300" y="16123473"/>
          <a:ext cx="838200" cy="18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6" name="土木費平均値テキスト"/>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7" name="フローチャート: 判断 456"/>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17807</xdr:rowOff>
    </xdr:from>
    <xdr:to>
      <xdr:col>50</xdr:col>
      <xdr:colOff>114300</xdr:colOff>
      <xdr:row>95</xdr:row>
      <xdr:rowOff>118042</xdr:rowOff>
    </xdr:to>
    <xdr:cxnSp macro="">
      <xdr:nvCxnSpPr>
        <xdr:cNvPr id="458" name="直線コネクタ 457"/>
        <xdr:cNvCxnSpPr/>
      </xdr:nvCxnSpPr>
      <xdr:spPr>
        <a:xfrm flipV="1">
          <a:off x="8750300" y="16305557"/>
          <a:ext cx="889000" cy="10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9" name="フローチャート: 判断 458"/>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0" name="テキスト ボックス 459"/>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118042</xdr:rowOff>
    </xdr:from>
    <xdr:to>
      <xdr:col>45</xdr:col>
      <xdr:colOff>177800</xdr:colOff>
      <xdr:row>95</xdr:row>
      <xdr:rowOff>138539</xdr:rowOff>
    </xdr:to>
    <xdr:cxnSp macro="">
      <xdr:nvCxnSpPr>
        <xdr:cNvPr id="461" name="直線コネクタ 460"/>
        <xdr:cNvCxnSpPr/>
      </xdr:nvCxnSpPr>
      <xdr:spPr>
        <a:xfrm flipV="1">
          <a:off x="7861300" y="16405792"/>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2" name="フローチャート: 判断 461"/>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3" name="テキスト ボックス 462"/>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138539</xdr:rowOff>
    </xdr:from>
    <xdr:to>
      <xdr:col>41</xdr:col>
      <xdr:colOff>50800</xdr:colOff>
      <xdr:row>95</xdr:row>
      <xdr:rowOff>150558</xdr:rowOff>
    </xdr:to>
    <xdr:cxnSp macro="">
      <xdr:nvCxnSpPr>
        <xdr:cNvPr id="464" name="直線コネクタ 463"/>
        <xdr:cNvCxnSpPr/>
      </xdr:nvCxnSpPr>
      <xdr:spPr>
        <a:xfrm flipV="1">
          <a:off x="6972300" y="16426289"/>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5" name="フローチャート: 判断 464"/>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6" name="テキスト ボックス 465"/>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7" name="フローチャート: 判断 466"/>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68" name="テキスト ボックス 467"/>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127823</xdr:rowOff>
    </xdr:from>
    <xdr:to>
      <xdr:col>55</xdr:col>
      <xdr:colOff>50800</xdr:colOff>
      <xdr:row>94</xdr:row>
      <xdr:rowOff>57973</xdr:rowOff>
    </xdr:to>
    <xdr:sp macro="" textlink="">
      <xdr:nvSpPr>
        <xdr:cNvPr id="474" name="楕円 473"/>
        <xdr:cNvSpPr/>
      </xdr:nvSpPr>
      <xdr:spPr>
        <a:xfrm>
          <a:off x="10426700" y="1607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150700</xdr:rowOff>
    </xdr:from>
    <xdr:ext cx="599010" cy="259045"/>
    <xdr:sp macro="" textlink="">
      <xdr:nvSpPr>
        <xdr:cNvPr id="475" name="土木費該当値テキスト"/>
        <xdr:cNvSpPr txBox="1"/>
      </xdr:nvSpPr>
      <xdr:spPr>
        <a:xfrm>
          <a:off x="10528300" y="1592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138457</xdr:rowOff>
    </xdr:from>
    <xdr:to>
      <xdr:col>50</xdr:col>
      <xdr:colOff>165100</xdr:colOff>
      <xdr:row>95</xdr:row>
      <xdr:rowOff>68607</xdr:rowOff>
    </xdr:to>
    <xdr:sp macro="" textlink="">
      <xdr:nvSpPr>
        <xdr:cNvPr id="476" name="楕円 475"/>
        <xdr:cNvSpPr/>
      </xdr:nvSpPr>
      <xdr:spPr>
        <a:xfrm>
          <a:off x="9588500" y="1625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85134</xdr:rowOff>
    </xdr:from>
    <xdr:ext cx="599010" cy="259045"/>
    <xdr:sp macro="" textlink="">
      <xdr:nvSpPr>
        <xdr:cNvPr id="477" name="テキスト ボックス 476"/>
        <xdr:cNvSpPr txBox="1"/>
      </xdr:nvSpPr>
      <xdr:spPr>
        <a:xfrm>
          <a:off x="9339795" y="160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67242</xdr:rowOff>
    </xdr:from>
    <xdr:to>
      <xdr:col>46</xdr:col>
      <xdr:colOff>38100</xdr:colOff>
      <xdr:row>95</xdr:row>
      <xdr:rowOff>168842</xdr:rowOff>
    </xdr:to>
    <xdr:sp macro="" textlink="">
      <xdr:nvSpPr>
        <xdr:cNvPr id="478" name="楕円 477"/>
        <xdr:cNvSpPr/>
      </xdr:nvSpPr>
      <xdr:spPr>
        <a:xfrm>
          <a:off x="8699500" y="1635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13919</xdr:rowOff>
    </xdr:from>
    <xdr:ext cx="599010" cy="259045"/>
    <xdr:sp macro="" textlink="">
      <xdr:nvSpPr>
        <xdr:cNvPr id="479" name="テキスト ボックス 478"/>
        <xdr:cNvSpPr txBox="1"/>
      </xdr:nvSpPr>
      <xdr:spPr>
        <a:xfrm>
          <a:off x="8450795" y="1613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87739</xdr:rowOff>
    </xdr:from>
    <xdr:to>
      <xdr:col>41</xdr:col>
      <xdr:colOff>101600</xdr:colOff>
      <xdr:row>96</xdr:row>
      <xdr:rowOff>17889</xdr:rowOff>
    </xdr:to>
    <xdr:sp macro="" textlink="">
      <xdr:nvSpPr>
        <xdr:cNvPr id="480" name="楕円 479"/>
        <xdr:cNvSpPr/>
      </xdr:nvSpPr>
      <xdr:spPr>
        <a:xfrm>
          <a:off x="7810500" y="163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34416</xdr:rowOff>
    </xdr:from>
    <xdr:ext cx="599010" cy="259045"/>
    <xdr:sp macro="" textlink="">
      <xdr:nvSpPr>
        <xdr:cNvPr id="481" name="テキスト ボックス 480"/>
        <xdr:cNvSpPr txBox="1"/>
      </xdr:nvSpPr>
      <xdr:spPr>
        <a:xfrm>
          <a:off x="7561795" y="1615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99758</xdr:rowOff>
    </xdr:from>
    <xdr:to>
      <xdr:col>36</xdr:col>
      <xdr:colOff>165100</xdr:colOff>
      <xdr:row>96</xdr:row>
      <xdr:rowOff>29908</xdr:rowOff>
    </xdr:to>
    <xdr:sp macro="" textlink="">
      <xdr:nvSpPr>
        <xdr:cNvPr id="482" name="楕円 481"/>
        <xdr:cNvSpPr/>
      </xdr:nvSpPr>
      <xdr:spPr>
        <a:xfrm>
          <a:off x="6921500" y="1638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46435</xdr:rowOff>
    </xdr:from>
    <xdr:ext cx="599010" cy="259045"/>
    <xdr:sp macro="" textlink="">
      <xdr:nvSpPr>
        <xdr:cNvPr id="483" name="テキスト ボックス 482"/>
        <xdr:cNvSpPr txBox="1"/>
      </xdr:nvSpPr>
      <xdr:spPr>
        <a:xfrm>
          <a:off x="6672795" y="1616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5" name="直線コネクタ 504"/>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6" name="消防費最小値テキスト"/>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7" name="直線コネクタ 506"/>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8" name="消防費最大値テキスト"/>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9" name="直線コネクタ 508"/>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20032</xdr:rowOff>
    </xdr:from>
    <xdr:to>
      <xdr:col>85</xdr:col>
      <xdr:colOff>127000</xdr:colOff>
      <xdr:row>36</xdr:row>
      <xdr:rowOff>73589</xdr:rowOff>
    </xdr:to>
    <xdr:cxnSp macro="">
      <xdr:nvCxnSpPr>
        <xdr:cNvPr id="510" name="直線コネクタ 509"/>
        <xdr:cNvCxnSpPr/>
      </xdr:nvCxnSpPr>
      <xdr:spPr>
        <a:xfrm flipV="1">
          <a:off x="15481300" y="5163532"/>
          <a:ext cx="838200" cy="108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1" name="消防費平均値テキスト"/>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2" name="フローチャート: 判断 511"/>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73589</xdr:rowOff>
    </xdr:from>
    <xdr:to>
      <xdr:col>81</xdr:col>
      <xdr:colOff>50800</xdr:colOff>
      <xdr:row>37</xdr:row>
      <xdr:rowOff>50203</xdr:rowOff>
    </xdr:to>
    <xdr:cxnSp macro="">
      <xdr:nvCxnSpPr>
        <xdr:cNvPr id="513" name="直線コネクタ 512"/>
        <xdr:cNvCxnSpPr/>
      </xdr:nvCxnSpPr>
      <xdr:spPr>
        <a:xfrm flipV="1">
          <a:off x="14592300" y="6245789"/>
          <a:ext cx="889000" cy="14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4" name="フローチャート: 判断 513"/>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5" name="テキスト ボックス 514"/>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2472</xdr:rowOff>
    </xdr:from>
    <xdr:to>
      <xdr:col>76</xdr:col>
      <xdr:colOff>114300</xdr:colOff>
      <xdr:row>37</xdr:row>
      <xdr:rowOff>50203</xdr:rowOff>
    </xdr:to>
    <xdr:cxnSp macro="">
      <xdr:nvCxnSpPr>
        <xdr:cNvPr id="516" name="直線コネクタ 515"/>
        <xdr:cNvCxnSpPr/>
      </xdr:nvCxnSpPr>
      <xdr:spPr>
        <a:xfrm>
          <a:off x="13703300" y="6346122"/>
          <a:ext cx="889000" cy="4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7" name="フローチャート: 判断 516"/>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18" name="テキスト ボックス 517"/>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91950</xdr:rowOff>
    </xdr:from>
    <xdr:to>
      <xdr:col>71</xdr:col>
      <xdr:colOff>177800</xdr:colOff>
      <xdr:row>37</xdr:row>
      <xdr:rowOff>2472</xdr:rowOff>
    </xdr:to>
    <xdr:cxnSp macro="">
      <xdr:nvCxnSpPr>
        <xdr:cNvPr id="519" name="直線コネクタ 518"/>
        <xdr:cNvCxnSpPr/>
      </xdr:nvCxnSpPr>
      <xdr:spPr>
        <a:xfrm>
          <a:off x="12814300" y="6092700"/>
          <a:ext cx="889000" cy="25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0" name="フローチャート: 判断 519"/>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1" name="テキスト ボックス 520"/>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2" name="フローチャート: 判断 521"/>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3" name="テキスト ボックス 522"/>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140682</xdr:rowOff>
    </xdr:from>
    <xdr:to>
      <xdr:col>85</xdr:col>
      <xdr:colOff>177800</xdr:colOff>
      <xdr:row>30</xdr:row>
      <xdr:rowOff>70832</xdr:rowOff>
    </xdr:to>
    <xdr:sp macro="" textlink="">
      <xdr:nvSpPr>
        <xdr:cNvPr id="529" name="楕円 528"/>
        <xdr:cNvSpPr/>
      </xdr:nvSpPr>
      <xdr:spPr>
        <a:xfrm>
          <a:off x="16268700" y="511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93709</xdr:rowOff>
    </xdr:from>
    <xdr:ext cx="599010" cy="259045"/>
    <xdr:sp macro="" textlink="">
      <xdr:nvSpPr>
        <xdr:cNvPr id="530" name="消防費該当値テキスト"/>
        <xdr:cNvSpPr txBox="1"/>
      </xdr:nvSpPr>
      <xdr:spPr>
        <a:xfrm>
          <a:off x="16370300" y="506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22789</xdr:rowOff>
    </xdr:from>
    <xdr:to>
      <xdr:col>81</xdr:col>
      <xdr:colOff>101600</xdr:colOff>
      <xdr:row>36</xdr:row>
      <xdr:rowOff>124389</xdr:rowOff>
    </xdr:to>
    <xdr:sp macro="" textlink="">
      <xdr:nvSpPr>
        <xdr:cNvPr id="531" name="楕円 530"/>
        <xdr:cNvSpPr/>
      </xdr:nvSpPr>
      <xdr:spPr>
        <a:xfrm>
          <a:off x="15430500" y="61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140916</xdr:rowOff>
    </xdr:from>
    <xdr:ext cx="534377" cy="259045"/>
    <xdr:sp macro="" textlink="">
      <xdr:nvSpPr>
        <xdr:cNvPr id="532" name="テキスト ボックス 531"/>
        <xdr:cNvSpPr txBox="1"/>
      </xdr:nvSpPr>
      <xdr:spPr>
        <a:xfrm>
          <a:off x="15214111" y="59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170853</xdr:rowOff>
    </xdr:from>
    <xdr:to>
      <xdr:col>76</xdr:col>
      <xdr:colOff>165100</xdr:colOff>
      <xdr:row>37</xdr:row>
      <xdr:rowOff>101003</xdr:rowOff>
    </xdr:to>
    <xdr:sp macro="" textlink="">
      <xdr:nvSpPr>
        <xdr:cNvPr id="533" name="楕円 532"/>
        <xdr:cNvSpPr/>
      </xdr:nvSpPr>
      <xdr:spPr>
        <a:xfrm>
          <a:off x="14541500" y="63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117530</xdr:rowOff>
    </xdr:from>
    <xdr:ext cx="534377" cy="259045"/>
    <xdr:sp macro="" textlink="">
      <xdr:nvSpPr>
        <xdr:cNvPr id="534" name="テキスト ボックス 533"/>
        <xdr:cNvSpPr txBox="1"/>
      </xdr:nvSpPr>
      <xdr:spPr>
        <a:xfrm>
          <a:off x="14325111" y="611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123122</xdr:rowOff>
    </xdr:from>
    <xdr:to>
      <xdr:col>72</xdr:col>
      <xdr:colOff>38100</xdr:colOff>
      <xdr:row>37</xdr:row>
      <xdr:rowOff>53272</xdr:rowOff>
    </xdr:to>
    <xdr:sp macro="" textlink="">
      <xdr:nvSpPr>
        <xdr:cNvPr id="535" name="楕円 534"/>
        <xdr:cNvSpPr/>
      </xdr:nvSpPr>
      <xdr:spPr>
        <a:xfrm>
          <a:off x="13652500" y="629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69799</xdr:rowOff>
    </xdr:from>
    <xdr:ext cx="534377" cy="259045"/>
    <xdr:sp macro="" textlink="">
      <xdr:nvSpPr>
        <xdr:cNvPr id="536" name="テキスト ボックス 535"/>
        <xdr:cNvSpPr txBox="1"/>
      </xdr:nvSpPr>
      <xdr:spPr>
        <a:xfrm>
          <a:off x="13436111" y="607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41150</xdr:rowOff>
    </xdr:from>
    <xdr:to>
      <xdr:col>67</xdr:col>
      <xdr:colOff>101600</xdr:colOff>
      <xdr:row>35</xdr:row>
      <xdr:rowOff>142750</xdr:rowOff>
    </xdr:to>
    <xdr:sp macro="" textlink="">
      <xdr:nvSpPr>
        <xdr:cNvPr id="537" name="楕円 536"/>
        <xdr:cNvSpPr/>
      </xdr:nvSpPr>
      <xdr:spPr>
        <a:xfrm>
          <a:off x="12763500" y="60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159277</xdr:rowOff>
    </xdr:from>
    <xdr:ext cx="599010" cy="259045"/>
    <xdr:sp macro="" textlink="">
      <xdr:nvSpPr>
        <xdr:cNvPr id="538" name="テキスト ボックス 537"/>
        <xdr:cNvSpPr txBox="1"/>
      </xdr:nvSpPr>
      <xdr:spPr>
        <a:xfrm>
          <a:off x="12514795" y="581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87812</xdr:rowOff>
    </xdr:from>
    <xdr:to>
      <xdr:col>85</xdr:col>
      <xdr:colOff>126364</xdr:colOff>
      <xdr:row>58</xdr:row>
      <xdr:rowOff>44255</xdr:rowOff>
    </xdr:to>
    <xdr:cxnSp macro="">
      <xdr:nvCxnSpPr>
        <xdr:cNvPr id="560" name="直線コネクタ 559"/>
        <xdr:cNvCxnSpPr/>
      </xdr:nvCxnSpPr>
      <xdr:spPr>
        <a:xfrm flipV="1">
          <a:off x="16317595" y="9003212"/>
          <a:ext cx="1269" cy="98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48082</xdr:rowOff>
    </xdr:from>
    <xdr:ext cx="534377" cy="259045"/>
    <xdr:sp macro="" textlink="">
      <xdr:nvSpPr>
        <xdr:cNvPr id="561" name="教育費最小値テキスト"/>
        <xdr:cNvSpPr txBox="1"/>
      </xdr:nvSpPr>
      <xdr:spPr>
        <a:xfrm>
          <a:off x="16370300" y="99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44255</xdr:rowOff>
    </xdr:from>
    <xdr:to>
      <xdr:col>86</xdr:col>
      <xdr:colOff>25400</xdr:colOff>
      <xdr:row>58</xdr:row>
      <xdr:rowOff>44255</xdr:rowOff>
    </xdr:to>
    <xdr:cxnSp macro="">
      <xdr:nvCxnSpPr>
        <xdr:cNvPr id="562" name="直線コネクタ 561"/>
        <xdr:cNvCxnSpPr/>
      </xdr:nvCxnSpPr>
      <xdr:spPr>
        <a:xfrm>
          <a:off x="16230600" y="998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34489</xdr:rowOff>
    </xdr:from>
    <xdr:ext cx="599010" cy="259045"/>
    <xdr:sp macro="" textlink="">
      <xdr:nvSpPr>
        <xdr:cNvPr id="563" name="教育費最大値テキスト"/>
        <xdr:cNvSpPr txBox="1"/>
      </xdr:nvSpPr>
      <xdr:spPr>
        <a:xfrm>
          <a:off x="16370300" y="877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87812</xdr:rowOff>
    </xdr:from>
    <xdr:to>
      <xdr:col>86</xdr:col>
      <xdr:colOff>25400</xdr:colOff>
      <xdr:row>52</xdr:row>
      <xdr:rowOff>87812</xdr:rowOff>
    </xdr:to>
    <xdr:cxnSp macro="">
      <xdr:nvCxnSpPr>
        <xdr:cNvPr id="564" name="直線コネクタ 563"/>
        <xdr:cNvCxnSpPr/>
      </xdr:nvCxnSpPr>
      <xdr:spPr>
        <a:xfrm>
          <a:off x="16230600" y="900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87812</xdr:rowOff>
    </xdr:from>
    <xdr:to>
      <xdr:col>85</xdr:col>
      <xdr:colOff>127000</xdr:colOff>
      <xdr:row>53</xdr:row>
      <xdr:rowOff>81887</xdr:rowOff>
    </xdr:to>
    <xdr:cxnSp macro="">
      <xdr:nvCxnSpPr>
        <xdr:cNvPr id="565" name="直線コネクタ 564"/>
        <xdr:cNvCxnSpPr/>
      </xdr:nvCxnSpPr>
      <xdr:spPr>
        <a:xfrm flipV="1">
          <a:off x="15481300" y="9003212"/>
          <a:ext cx="838200" cy="16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14116</xdr:rowOff>
    </xdr:from>
    <xdr:ext cx="534377" cy="259045"/>
    <xdr:sp macro="" textlink="">
      <xdr:nvSpPr>
        <xdr:cNvPr id="566" name="教育費平均値テキスト"/>
        <xdr:cNvSpPr txBox="1"/>
      </xdr:nvSpPr>
      <xdr:spPr>
        <a:xfrm>
          <a:off x="16370300" y="9786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35689</xdr:rowOff>
    </xdr:from>
    <xdr:to>
      <xdr:col>85</xdr:col>
      <xdr:colOff>177800</xdr:colOff>
      <xdr:row>57</xdr:row>
      <xdr:rowOff>137289</xdr:rowOff>
    </xdr:to>
    <xdr:sp macro="" textlink="">
      <xdr:nvSpPr>
        <xdr:cNvPr id="567" name="フローチャート: 判断 566"/>
        <xdr:cNvSpPr/>
      </xdr:nvSpPr>
      <xdr:spPr>
        <a:xfrm>
          <a:off x="16268700" y="980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70272</xdr:rowOff>
    </xdr:from>
    <xdr:to>
      <xdr:col>81</xdr:col>
      <xdr:colOff>50800</xdr:colOff>
      <xdr:row>53</xdr:row>
      <xdr:rowOff>81887</xdr:rowOff>
    </xdr:to>
    <xdr:cxnSp macro="">
      <xdr:nvCxnSpPr>
        <xdr:cNvPr id="568" name="直線コネクタ 567"/>
        <xdr:cNvCxnSpPr/>
      </xdr:nvCxnSpPr>
      <xdr:spPr>
        <a:xfrm>
          <a:off x="14592300" y="8814222"/>
          <a:ext cx="889000" cy="35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36174</xdr:rowOff>
    </xdr:from>
    <xdr:to>
      <xdr:col>81</xdr:col>
      <xdr:colOff>101600</xdr:colOff>
      <xdr:row>57</xdr:row>
      <xdr:rowOff>137774</xdr:rowOff>
    </xdr:to>
    <xdr:sp macro="" textlink="">
      <xdr:nvSpPr>
        <xdr:cNvPr id="569" name="フローチャート: 判断 568"/>
        <xdr:cNvSpPr/>
      </xdr:nvSpPr>
      <xdr:spPr>
        <a:xfrm>
          <a:off x="15430500" y="980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128901</xdr:rowOff>
    </xdr:from>
    <xdr:ext cx="534377" cy="259045"/>
    <xdr:sp macro="" textlink="">
      <xdr:nvSpPr>
        <xdr:cNvPr id="570" name="テキスト ボックス 569"/>
        <xdr:cNvSpPr txBox="1"/>
      </xdr:nvSpPr>
      <xdr:spPr>
        <a:xfrm>
          <a:off x="15214111" y="9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70272</xdr:rowOff>
    </xdr:from>
    <xdr:to>
      <xdr:col>76</xdr:col>
      <xdr:colOff>114300</xdr:colOff>
      <xdr:row>55</xdr:row>
      <xdr:rowOff>7873</xdr:rowOff>
    </xdr:to>
    <xdr:cxnSp macro="">
      <xdr:nvCxnSpPr>
        <xdr:cNvPr id="571" name="直線コネクタ 570"/>
        <xdr:cNvCxnSpPr/>
      </xdr:nvCxnSpPr>
      <xdr:spPr>
        <a:xfrm flipV="1">
          <a:off x="13703300" y="8814222"/>
          <a:ext cx="889000" cy="6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53700</xdr:rowOff>
    </xdr:from>
    <xdr:to>
      <xdr:col>76</xdr:col>
      <xdr:colOff>165100</xdr:colOff>
      <xdr:row>57</xdr:row>
      <xdr:rowOff>155300</xdr:rowOff>
    </xdr:to>
    <xdr:sp macro="" textlink="">
      <xdr:nvSpPr>
        <xdr:cNvPr id="572" name="フローチャート: 判断 571"/>
        <xdr:cNvSpPr/>
      </xdr:nvSpPr>
      <xdr:spPr>
        <a:xfrm>
          <a:off x="145415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146427</xdr:rowOff>
    </xdr:from>
    <xdr:ext cx="534377" cy="259045"/>
    <xdr:sp macro="" textlink="">
      <xdr:nvSpPr>
        <xdr:cNvPr id="573" name="テキスト ボックス 572"/>
        <xdr:cNvSpPr txBox="1"/>
      </xdr:nvSpPr>
      <xdr:spPr>
        <a:xfrm>
          <a:off x="14325111" y="991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7873</xdr:rowOff>
    </xdr:from>
    <xdr:to>
      <xdr:col>71</xdr:col>
      <xdr:colOff>177800</xdr:colOff>
      <xdr:row>56</xdr:row>
      <xdr:rowOff>117530</xdr:rowOff>
    </xdr:to>
    <xdr:cxnSp macro="">
      <xdr:nvCxnSpPr>
        <xdr:cNvPr id="574" name="直線コネクタ 573"/>
        <xdr:cNvCxnSpPr/>
      </xdr:nvCxnSpPr>
      <xdr:spPr>
        <a:xfrm flipV="1">
          <a:off x="12814300" y="9437623"/>
          <a:ext cx="889000" cy="28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69535</xdr:rowOff>
    </xdr:from>
    <xdr:to>
      <xdr:col>72</xdr:col>
      <xdr:colOff>38100</xdr:colOff>
      <xdr:row>57</xdr:row>
      <xdr:rowOff>171135</xdr:rowOff>
    </xdr:to>
    <xdr:sp macro="" textlink="">
      <xdr:nvSpPr>
        <xdr:cNvPr id="575" name="フローチャート: 判断 574"/>
        <xdr:cNvSpPr/>
      </xdr:nvSpPr>
      <xdr:spPr>
        <a:xfrm>
          <a:off x="13652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162262</xdr:rowOff>
    </xdr:from>
    <xdr:ext cx="534377" cy="259045"/>
    <xdr:sp macro="" textlink="">
      <xdr:nvSpPr>
        <xdr:cNvPr id="576" name="テキスト ボックス 575"/>
        <xdr:cNvSpPr txBox="1"/>
      </xdr:nvSpPr>
      <xdr:spPr>
        <a:xfrm>
          <a:off x="13436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78403</xdr:rowOff>
    </xdr:from>
    <xdr:to>
      <xdr:col>67</xdr:col>
      <xdr:colOff>101600</xdr:colOff>
      <xdr:row>58</xdr:row>
      <xdr:rowOff>8553</xdr:rowOff>
    </xdr:to>
    <xdr:sp macro="" textlink="">
      <xdr:nvSpPr>
        <xdr:cNvPr id="577" name="フローチャート: 判断 576"/>
        <xdr:cNvSpPr/>
      </xdr:nvSpPr>
      <xdr:spPr>
        <a:xfrm>
          <a:off x="12763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171130</xdr:rowOff>
    </xdr:from>
    <xdr:ext cx="534377" cy="259045"/>
    <xdr:sp macro="" textlink="">
      <xdr:nvSpPr>
        <xdr:cNvPr id="578" name="テキスト ボックス 577"/>
        <xdr:cNvSpPr txBox="1"/>
      </xdr:nvSpPr>
      <xdr:spPr>
        <a:xfrm>
          <a:off x="12547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37012</xdr:rowOff>
    </xdr:from>
    <xdr:to>
      <xdr:col>85</xdr:col>
      <xdr:colOff>177800</xdr:colOff>
      <xdr:row>52</xdr:row>
      <xdr:rowOff>138612</xdr:rowOff>
    </xdr:to>
    <xdr:sp macro="" textlink="">
      <xdr:nvSpPr>
        <xdr:cNvPr id="584" name="楕円 583"/>
        <xdr:cNvSpPr/>
      </xdr:nvSpPr>
      <xdr:spPr>
        <a:xfrm>
          <a:off x="16268700" y="89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161489</xdr:rowOff>
    </xdr:from>
    <xdr:ext cx="599010" cy="259045"/>
    <xdr:sp macro="" textlink="">
      <xdr:nvSpPr>
        <xdr:cNvPr id="585" name="教育費該当値テキスト"/>
        <xdr:cNvSpPr txBox="1"/>
      </xdr:nvSpPr>
      <xdr:spPr>
        <a:xfrm>
          <a:off x="16370300" y="890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31087</xdr:rowOff>
    </xdr:from>
    <xdr:to>
      <xdr:col>81</xdr:col>
      <xdr:colOff>101600</xdr:colOff>
      <xdr:row>53</xdr:row>
      <xdr:rowOff>132687</xdr:rowOff>
    </xdr:to>
    <xdr:sp macro="" textlink="">
      <xdr:nvSpPr>
        <xdr:cNvPr id="586" name="楕円 585"/>
        <xdr:cNvSpPr/>
      </xdr:nvSpPr>
      <xdr:spPr>
        <a:xfrm>
          <a:off x="15430500" y="91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149214</xdr:rowOff>
    </xdr:from>
    <xdr:ext cx="599010" cy="259045"/>
    <xdr:sp macro="" textlink="">
      <xdr:nvSpPr>
        <xdr:cNvPr id="587" name="テキスト ボックス 586"/>
        <xdr:cNvSpPr txBox="1"/>
      </xdr:nvSpPr>
      <xdr:spPr>
        <a:xfrm>
          <a:off x="15181795" y="889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19472</xdr:rowOff>
    </xdr:from>
    <xdr:to>
      <xdr:col>76</xdr:col>
      <xdr:colOff>165100</xdr:colOff>
      <xdr:row>51</xdr:row>
      <xdr:rowOff>121072</xdr:rowOff>
    </xdr:to>
    <xdr:sp macro="" textlink="">
      <xdr:nvSpPr>
        <xdr:cNvPr id="588" name="楕円 587"/>
        <xdr:cNvSpPr/>
      </xdr:nvSpPr>
      <xdr:spPr>
        <a:xfrm>
          <a:off x="14541500" y="87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137599</xdr:rowOff>
    </xdr:from>
    <xdr:ext cx="599010" cy="259045"/>
    <xdr:sp macro="" textlink="">
      <xdr:nvSpPr>
        <xdr:cNvPr id="589" name="テキスト ボックス 588"/>
        <xdr:cNvSpPr txBox="1"/>
      </xdr:nvSpPr>
      <xdr:spPr>
        <a:xfrm>
          <a:off x="14292795" y="853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128523</xdr:rowOff>
    </xdr:from>
    <xdr:to>
      <xdr:col>72</xdr:col>
      <xdr:colOff>38100</xdr:colOff>
      <xdr:row>55</xdr:row>
      <xdr:rowOff>58673</xdr:rowOff>
    </xdr:to>
    <xdr:sp macro="" textlink="">
      <xdr:nvSpPr>
        <xdr:cNvPr id="590" name="楕円 589"/>
        <xdr:cNvSpPr/>
      </xdr:nvSpPr>
      <xdr:spPr>
        <a:xfrm>
          <a:off x="13652500" y="93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75200</xdr:rowOff>
    </xdr:from>
    <xdr:ext cx="599010" cy="259045"/>
    <xdr:sp macro="" textlink="">
      <xdr:nvSpPr>
        <xdr:cNvPr id="591" name="テキスト ボックス 590"/>
        <xdr:cNvSpPr txBox="1"/>
      </xdr:nvSpPr>
      <xdr:spPr>
        <a:xfrm>
          <a:off x="13403795" y="91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66730</xdr:rowOff>
    </xdr:from>
    <xdr:to>
      <xdr:col>67</xdr:col>
      <xdr:colOff>101600</xdr:colOff>
      <xdr:row>56</xdr:row>
      <xdr:rowOff>168330</xdr:rowOff>
    </xdr:to>
    <xdr:sp macro="" textlink="">
      <xdr:nvSpPr>
        <xdr:cNvPr id="592" name="楕円 591"/>
        <xdr:cNvSpPr/>
      </xdr:nvSpPr>
      <xdr:spPr>
        <a:xfrm>
          <a:off x="12763500" y="966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13407</xdr:rowOff>
    </xdr:from>
    <xdr:ext cx="599010" cy="259045"/>
    <xdr:sp macro="" textlink="">
      <xdr:nvSpPr>
        <xdr:cNvPr id="593" name="テキスト ボックス 592"/>
        <xdr:cNvSpPr txBox="1"/>
      </xdr:nvSpPr>
      <xdr:spPr>
        <a:xfrm>
          <a:off x="12514795" y="944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7" name="テキスト ボックス 60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5" name="直線コネクタ 614"/>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18" name="災害復旧費最大値テキスト"/>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19" name="直線コネクタ 618"/>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135009</xdr:rowOff>
    </xdr:from>
    <xdr:to>
      <xdr:col>85</xdr:col>
      <xdr:colOff>127000</xdr:colOff>
      <xdr:row>78</xdr:row>
      <xdr:rowOff>139691</xdr:rowOff>
    </xdr:to>
    <xdr:cxnSp macro="">
      <xdr:nvCxnSpPr>
        <xdr:cNvPr id="620" name="直線コネクタ 619"/>
        <xdr:cNvCxnSpPr/>
      </xdr:nvCxnSpPr>
      <xdr:spPr>
        <a:xfrm flipV="1">
          <a:off x="15481300" y="13508109"/>
          <a:ext cx="8382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1" name="災害復旧費平均値テキスト"/>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2" name="フローチャート: 判断 621"/>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139388</xdr:rowOff>
    </xdr:from>
    <xdr:to>
      <xdr:col>81</xdr:col>
      <xdr:colOff>50800</xdr:colOff>
      <xdr:row>78</xdr:row>
      <xdr:rowOff>139691</xdr:rowOff>
    </xdr:to>
    <xdr:cxnSp macro="">
      <xdr:nvCxnSpPr>
        <xdr:cNvPr id="623" name="直線コネクタ 622"/>
        <xdr:cNvCxnSpPr/>
      </xdr:nvCxnSpPr>
      <xdr:spPr>
        <a:xfrm>
          <a:off x="14592300" y="13512488"/>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4" name="フローチャート: 判断 623"/>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5" name="テキスト ボックス 624"/>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139388</xdr:rowOff>
    </xdr:from>
    <xdr:to>
      <xdr:col>76</xdr:col>
      <xdr:colOff>114300</xdr:colOff>
      <xdr:row>78</xdr:row>
      <xdr:rowOff>139691</xdr:rowOff>
    </xdr:to>
    <xdr:cxnSp macro="">
      <xdr:nvCxnSpPr>
        <xdr:cNvPr id="626" name="直線コネクタ 625"/>
        <xdr:cNvCxnSpPr/>
      </xdr:nvCxnSpPr>
      <xdr:spPr>
        <a:xfrm flipV="1">
          <a:off x="13703300" y="13512488"/>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27" name="フローチャート: 判断 626"/>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28" name="テキスト ボックス 627"/>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139691</xdr:rowOff>
    </xdr:from>
    <xdr:to>
      <xdr:col>71</xdr:col>
      <xdr:colOff>177800</xdr:colOff>
      <xdr:row>78</xdr:row>
      <xdr:rowOff>139691</xdr:rowOff>
    </xdr:to>
    <xdr:cxnSp macro="">
      <xdr:nvCxnSpPr>
        <xdr:cNvPr id="629" name="直線コネクタ 628"/>
        <xdr:cNvCxnSpPr/>
      </xdr:nvCxnSpPr>
      <xdr:spPr>
        <a:xfrm>
          <a:off x="12814300" y="13512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0" name="フローチャート: 判断 629"/>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1" name="テキスト ボックス 630"/>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2" name="フローチャート: 判断 631"/>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3" name="テキスト ボックス 632"/>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84209</xdr:rowOff>
    </xdr:from>
    <xdr:to>
      <xdr:col>85</xdr:col>
      <xdr:colOff>177800</xdr:colOff>
      <xdr:row>79</xdr:row>
      <xdr:rowOff>14359</xdr:rowOff>
    </xdr:to>
    <xdr:sp macro="" textlink="">
      <xdr:nvSpPr>
        <xdr:cNvPr id="639" name="楕円 638"/>
        <xdr:cNvSpPr/>
      </xdr:nvSpPr>
      <xdr:spPr>
        <a:xfrm>
          <a:off x="16268700" y="134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170586</xdr:rowOff>
    </xdr:from>
    <xdr:ext cx="378565" cy="259045"/>
    <xdr:sp macro="" textlink="">
      <xdr:nvSpPr>
        <xdr:cNvPr id="640" name="災害復旧費該当値テキスト"/>
        <xdr:cNvSpPr txBox="1"/>
      </xdr:nvSpPr>
      <xdr:spPr>
        <a:xfrm>
          <a:off x="16370300" y="13372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88891</xdr:rowOff>
    </xdr:from>
    <xdr:to>
      <xdr:col>81</xdr:col>
      <xdr:colOff>101600</xdr:colOff>
      <xdr:row>79</xdr:row>
      <xdr:rowOff>19041</xdr:rowOff>
    </xdr:to>
    <xdr:sp macro="" textlink="">
      <xdr:nvSpPr>
        <xdr:cNvPr id="641" name="楕円 640"/>
        <xdr:cNvSpPr/>
      </xdr:nvSpPr>
      <xdr:spPr>
        <a:xfrm>
          <a:off x="154305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10168</xdr:rowOff>
    </xdr:from>
    <xdr:ext cx="249299" cy="259045"/>
    <xdr:sp macro="" textlink="">
      <xdr:nvSpPr>
        <xdr:cNvPr id="642" name="テキスト ボックス 641"/>
        <xdr:cNvSpPr txBox="1"/>
      </xdr:nvSpPr>
      <xdr:spPr>
        <a:xfrm>
          <a:off x="15356650" y="1355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88588</xdr:rowOff>
    </xdr:from>
    <xdr:to>
      <xdr:col>76</xdr:col>
      <xdr:colOff>165100</xdr:colOff>
      <xdr:row>79</xdr:row>
      <xdr:rowOff>18738</xdr:rowOff>
    </xdr:to>
    <xdr:sp macro="" textlink="">
      <xdr:nvSpPr>
        <xdr:cNvPr id="643" name="楕円 642"/>
        <xdr:cNvSpPr/>
      </xdr:nvSpPr>
      <xdr:spPr>
        <a:xfrm>
          <a:off x="14541500" y="134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9865</xdr:rowOff>
    </xdr:from>
    <xdr:ext cx="313932" cy="259045"/>
    <xdr:sp macro="" textlink="">
      <xdr:nvSpPr>
        <xdr:cNvPr id="644" name="テキスト ボックス 643"/>
        <xdr:cNvSpPr txBox="1"/>
      </xdr:nvSpPr>
      <xdr:spPr>
        <a:xfrm>
          <a:off x="14435333" y="13554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88891</xdr:rowOff>
    </xdr:from>
    <xdr:to>
      <xdr:col>72</xdr:col>
      <xdr:colOff>38100</xdr:colOff>
      <xdr:row>79</xdr:row>
      <xdr:rowOff>19041</xdr:rowOff>
    </xdr:to>
    <xdr:sp macro="" textlink="">
      <xdr:nvSpPr>
        <xdr:cNvPr id="645" name="楕円 644"/>
        <xdr:cNvSpPr/>
      </xdr:nvSpPr>
      <xdr:spPr>
        <a:xfrm>
          <a:off x="136525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10168</xdr:rowOff>
    </xdr:from>
    <xdr:ext cx="249299" cy="259045"/>
    <xdr:sp macro="" textlink="">
      <xdr:nvSpPr>
        <xdr:cNvPr id="646" name="テキスト ボックス 645"/>
        <xdr:cNvSpPr txBox="1"/>
      </xdr:nvSpPr>
      <xdr:spPr>
        <a:xfrm>
          <a:off x="13578650" y="1355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88891</xdr:rowOff>
    </xdr:from>
    <xdr:to>
      <xdr:col>67</xdr:col>
      <xdr:colOff>101600</xdr:colOff>
      <xdr:row>79</xdr:row>
      <xdr:rowOff>19041</xdr:rowOff>
    </xdr:to>
    <xdr:sp macro="" textlink="">
      <xdr:nvSpPr>
        <xdr:cNvPr id="647" name="楕円 646"/>
        <xdr:cNvSpPr/>
      </xdr:nvSpPr>
      <xdr:spPr>
        <a:xfrm>
          <a:off x="127635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10168</xdr:rowOff>
    </xdr:from>
    <xdr:ext cx="249299" cy="259045"/>
    <xdr:sp macro="" textlink="">
      <xdr:nvSpPr>
        <xdr:cNvPr id="648" name="テキスト ボックス 647"/>
        <xdr:cNvSpPr txBox="1"/>
      </xdr:nvSpPr>
      <xdr:spPr>
        <a:xfrm>
          <a:off x="12689650" y="1355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9" name="直線コネクタ 65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0" name="テキスト ボックス 659"/>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3" name="直線コネクタ 66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4" name="テキスト ボックス 66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68" name="直線コネクタ 667"/>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69" name="公債費最小値テキスト"/>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0" name="直線コネクタ 669"/>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1" name="公債費最大値テキスト"/>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2" name="直線コネクタ 671"/>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89539</xdr:rowOff>
    </xdr:from>
    <xdr:to>
      <xdr:col>85</xdr:col>
      <xdr:colOff>127000</xdr:colOff>
      <xdr:row>92</xdr:row>
      <xdr:rowOff>143563</xdr:rowOff>
    </xdr:to>
    <xdr:cxnSp macro="">
      <xdr:nvCxnSpPr>
        <xdr:cNvPr id="673" name="直線コネクタ 672"/>
        <xdr:cNvCxnSpPr/>
      </xdr:nvCxnSpPr>
      <xdr:spPr>
        <a:xfrm flipV="1">
          <a:off x="15481300" y="15862939"/>
          <a:ext cx="838200" cy="5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74" name="公債費平均値テキスト"/>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5" name="フローチャート: 判断 674"/>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143563</xdr:rowOff>
    </xdr:from>
    <xdr:to>
      <xdr:col>81</xdr:col>
      <xdr:colOff>50800</xdr:colOff>
      <xdr:row>92</xdr:row>
      <xdr:rowOff>159731</xdr:rowOff>
    </xdr:to>
    <xdr:cxnSp macro="">
      <xdr:nvCxnSpPr>
        <xdr:cNvPr id="676" name="直線コネクタ 675"/>
        <xdr:cNvCxnSpPr/>
      </xdr:nvCxnSpPr>
      <xdr:spPr>
        <a:xfrm flipV="1">
          <a:off x="14592300" y="15916963"/>
          <a:ext cx="889000" cy="1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77" name="フローチャート: 判断 676"/>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78" name="テキスト ボックス 677"/>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159731</xdr:rowOff>
    </xdr:from>
    <xdr:to>
      <xdr:col>76</xdr:col>
      <xdr:colOff>114300</xdr:colOff>
      <xdr:row>93</xdr:row>
      <xdr:rowOff>32601</xdr:rowOff>
    </xdr:to>
    <xdr:cxnSp macro="">
      <xdr:nvCxnSpPr>
        <xdr:cNvPr id="679" name="直線コネクタ 678"/>
        <xdr:cNvCxnSpPr/>
      </xdr:nvCxnSpPr>
      <xdr:spPr>
        <a:xfrm flipV="1">
          <a:off x="13703300" y="15933131"/>
          <a:ext cx="889000" cy="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0" name="フローチャート: 判断 679"/>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1" name="テキスト ボックス 680"/>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32601</xdr:rowOff>
    </xdr:from>
    <xdr:to>
      <xdr:col>71</xdr:col>
      <xdr:colOff>177800</xdr:colOff>
      <xdr:row>94</xdr:row>
      <xdr:rowOff>63519</xdr:rowOff>
    </xdr:to>
    <xdr:cxnSp macro="">
      <xdr:nvCxnSpPr>
        <xdr:cNvPr id="682" name="直線コネクタ 681"/>
        <xdr:cNvCxnSpPr/>
      </xdr:nvCxnSpPr>
      <xdr:spPr>
        <a:xfrm flipV="1">
          <a:off x="12814300" y="15977451"/>
          <a:ext cx="889000" cy="20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3" name="フローチャート: 判断 682"/>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84" name="テキスト ボックス 683"/>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5" name="フローチャート: 判断 684"/>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86" name="テキスト ボックス 685"/>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38739</xdr:rowOff>
    </xdr:from>
    <xdr:to>
      <xdr:col>85</xdr:col>
      <xdr:colOff>177800</xdr:colOff>
      <xdr:row>92</xdr:row>
      <xdr:rowOff>140339</xdr:rowOff>
    </xdr:to>
    <xdr:sp macro="" textlink="">
      <xdr:nvSpPr>
        <xdr:cNvPr id="692" name="楕円 691"/>
        <xdr:cNvSpPr/>
      </xdr:nvSpPr>
      <xdr:spPr>
        <a:xfrm>
          <a:off x="16268700" y="158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61616</xdr:rowOff>
    </xdr:from>
    <xdr:ext cx="599010" cy="259045"/>
    <xdr:sp macro="" textlink="">
      <xdr:nvSpPr>
        <xdr:cNvPr id="693" name="公債費該当値テキスト"/>
        <xdr:cNvSpPr txBox="1"/>
      </xdr:nvSpPr>
      <xdr:spPr>
        <a:xfrm>
          <a:off x="16370300" y="1566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92763</xdr:rowOff>
    </xdr:from>
    <xdr:to>
      <xdr:col>81</xdr:col>
      <xdr:colOff>101600</xdr:colOff>
      <xdr:row>93</xdr:row>
      <xdr:rowOff>22913</xdr:rowOff>
    </xdr:to>
    <xdr:sp macro="" textlink="">
      <xdr:nvSpPr>
        <xdr:cNvPr id="694" name="楕円 693"/>
        <xdr:cNvSpPr/>
      </xdr:nvSpPr>
      <xdr:spPr>
        <a:xfrm>
          <a:off x="15430500" y="158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39440</xdr:rowOff>
    </xdr:from>
    <xdr:ext cx="599010" cy="259045"/>
    <xdr:sp macro="" textlink="">
      <xdr:nvSpPr>
        <xdr:cNvPr id="695" name="テキスト ボックス 694"/>
        <xdr:cNvSpPr txBox="1"/>
      </xdr:nvSpPr>
      <xdr:spPr>
        <a:xfrm>
          <a:off x="15181795" y="1564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108931</xdr:rowOff>
    </xdr:from>
    <xdr:to>
      <xdr:col>76</xdr:col>
      <xdr:colOff>165100</xdr:colOff>
      <xdr:row>93</xdr:row>
      <xdr:rowOff>39081</xdr:rowOff>
    </xdr:to>
    <xdr:sp macro="" textlink="">
      <xdr:nvSpPr>
        <xdr:cNvPr id="696" name="楕円 695"/>
        <xdr:cNvSpPr/>
      </xdr:nvSpPr>
      <xdr:spPr>
        <a:xfrm>
          <a:off x="14541500" y="1588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55608</xdr:rowOff>
    </xdr:from>
    <xdr:ext cx="599010" cy="259045"/>
    <xdr:sp macro="" textlink="">
      <xdr:nvSpPr>
        <xdr:cNvPr id="697" name="テキスト ボックス 696"/>
        <xdr:cNvSpPr txBox="1"/>
      </xdr:nvSpPr>
      <xdr:spPr>
        <a:xfrm>
          <a:off x="14292795" y="1565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153251</xdr:rowOff>
    </xdr:from>
    <xdr:to>
      <xdr:col>72</xdr:col>
      <xdr:colOff>38100</xdr:colOff>
      <xdr:row>93</xdr:row>
      <xdr:rowOff>83401</xdr:rowOff>
    </xdr:to>
    <xdr:sp macro="" textlink="">
      <xdr:nvSpPr>
        <xdr:cNvPr id="698" name="楕円 697"/>
        <xdr:cNvSpPr/>
      </xdr:nvSpPr>
      <xdr:spPr>
        <a:xfrm>
          <a:off x="13652500" y="159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99928</xdr:rowOff>
    </xdr:from>
    <xdr:ext cx="599010" cy="259045"/>
    <xdr:sp macro="" textlink="">
      <xdr:nvSpPr>
        <xdr:cNvPr id="699" name="テキスト ボックス 698"/>
        <xdr:cNvSpPr txBox="1"/>
      </xdr:nvSpPr>
      <xdr:spPr>
        <a:xfrm>
          <a:off x="13403795" y="1570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12719</xdr:rowOff>
    </xdr:from>
    <xdr:to>
      <xdr:col>67</xdr:col>
      <xdr:colOff>101600</xdr:colOff>
      <xdr:row>94</xdr:row>
      <xdr:rowOff>114319</xdr:rowOff>
    </xdr:to>
    <xdr:sp macro="" textlink="">
      <xdr:nvSpPr>
        <xdr:cNvPr id="700" name="楕円 699"/>
        <xdr:cNvSpPr/>
      </xdr:nvSpPr>
      <xdr:spPr>
        <a:xfrm>
          <a:off x="12763500" y="161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130846</xdr:rowOff>
    </xdr:from>
    <xdr:ext cx="599010" cy="259045"/>
    <xdr:sp macro="" textlink="">
      <xdr:nvSpPr>
        <xdr:cNvPr id="701" name="テキスト ボックス 700"/>
        <xdr:cNvSpPr txBox="1"/>
      </xdr:nvSpPr>
      <xdr:spPr>
        <a:xfrm>
          <a:off x="12514795" y="1590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3" name="直線コネクタ 722"/>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4" name="諸支出金最小値テキスト"/>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26" name="諸支出金最大値テキスト"/>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27" name="直線コネクタ 726"/>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29" name="諸支出金平均値テキスト"/>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0" name="フローチャート: 判断 729"/>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2" name="フローチャート: 判断 731"/>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3" name="テキスト ボックス 732"/>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5" name="フローチャート: 判断 734"/>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36" name="テキスト ボックス 735"/>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38" name="フローチャート: 判断 737"/>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39" name="テキスト ボックス 738"/>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0" name="フローチャート: 判断 739"/>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1" name="テキスト ボックス 740"/>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48" name="諸支出金該当値テキスト"/>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2" name="テキスト ボックス 78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9" name="テキスト ボックス 79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商工費で前年度比</a:t>
          </a:r>
          <a:r>
            <a:rPr kumimoji="1" lang="en-US" altLang="ja-JP" sz="1300">
              <a:latin typeface="ＭＳ Ｐゴシック" panose="020B0600070205080204" pitchFamily="50" charset="-128"/>
              <a:ea typeface="ＭＳ Ｐゴシック" panose="020B0600070205080204" pitchFamily="50" charset="-128"/>
            </a:rPr>
            <a:t>176.8</a:t>
          </a:r>
          <a:r>
            <a:rPr kumimoji="1" lang="ja-JP" altLang="en-US" sz="1300">
              <a:latin typeface="ＭＳ Ｐゴシック" panose="020B0600070205080204" pitchFamily="50" charset="-128"/>
              <a:ea typeface="ＭＳ Ｐゴシック" panose="020B0600070205080204" pitchFamily="50" charset="-128"/>
            </a:rPr>
            <a:t>％の増は投資的経費の増が主な要因となっている。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％の増は投資的経費の増が主な要因となっている。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実質収支額は前年度比で</a:t>
          </a:r>
          <a:r>
            <a:rPr kumimoji="1" lang="en-US" altLang="ja-JP" sz="1300">
              <a:latin typeface="ＭＳ ゴシック" pitchFamily="49" charset="-128"/>
              <a:ea typeface="ＭＳ ゴシック" pitchFamily="49" charset="-128"/>
            </a:rPr>
            <a:t>21,720</a:t>
          </a:r>
          <a:r>
            <a:rPr kumimoji="1" lang="ja-JP" altLang="en-US" sz="1300">
              <a:latin typeface="ＭＳ ゴシック" pitchFamily="49" charset="-128"/>
              <a:ea typeface="ＭＳ ゴシック" pitchFamily="49" charset="-128"/>
            </a:rPr>
            <a:t>千円の増となったことにより、標準財政規模に対する割合は、</a:t>
          </a:r>
          <a:r>
            <a:rPr kumimoji="1" lang="en-US" altLang="ja-JP" sz="1300">
              <a:latin typeface="ＭＳ ゴシック" pitchFamily="49" charset="-128"/>
              <a:ea typeface="ＭＳ ゴシック" pitchFamily="49" charset="-128"/>
            </a:rPr>
            <a:t>0.38</a:t>
          </a:r>
          <a:r>
            <a:rPr kumimoji="1" lang="ja-JP" altLang="en-US" sz="1300">
              <a:latin typeface="ＭＳ ゴシック" pitchFamily="49" charset="-128"/>
              <a:ea typeface="ＭＳ ゴシック" pitchFamily="49" charset="-128"/>
            </a:rPr>
            <a:t>ポイントの増となった。また、実質単年度収支額は前年度比で</a:t>
          </a:r>
          <a:r>
            <a:rPr kumimoji="1" lang="en-US" altLang="ja-JP" sz="1300">
              <a:latin typeface="ＭＳ ゴシック" pitchFamily="49" charset="-128"/>
              <a:ea typeface="ＭＳ ゴシック" pitchFamily="49" charset="-128"/>
            </a:rPr>
            <a:t>161,196</a:t>
          </a:r>
          <a:r>
            <a:rPr kumimoji="1" lang="ja-JP" altLang="en-US" sz="1300">
              <a:latin typeface="ＭＳ ゴシック" pitchFamily="49" charset="-128"/>
              <a:ea typeface="ＭＳ ゴシック" pitchFamily="49" charset="-128"/>
            </a:rPr>
            <a:t>千円の減となったことにより、標準財政規模に対する割合は、</a:t>
          </a:r>
          <a:r>
            <a:rPr kumimoji="1" lang="en-US" altLang="ja-JP" sz="1300">
              <a:latin typeface="ＭＳ ゴシック" pitchFamily="49" charset="-128"/>
              <a:ea typeface="ＭＳ ゴシック" pitchFamily="49" charset="-128"/>
            </a:rPr>
            <a:t>3.19</a:t>
          </a:r>
          <a:r>
            <a:rPr kumimoji="1" lang="ja-JP" altLang="en-US" sz="1300">
              <a:latin typeface="ＭＳ ゴシック" pitchFamily="49" charset="-128"/>
              <a:ea typeface="ＭＳ ゴシック" pitchFamily="49" charset="-128"/>
            </a:rPr>
            <a:t>ポイントの減となった。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今後は、財政調整基金の残高について標準財政規模の</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％維持していくほか、公債費とのバランスの均衡を図るとともに、適正な基金運用による持続可能な行政運営の確立に努める。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北海道白糠町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一般会計における実質収支とその他会計との連結実質収支はいずれも黒字であるため。実質赤字比率・連結赤字比率は算定されない。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年度に赤字解消となり今後も保険税収納率向上による自主財源の確保と医療費の抑制を図り、安定した運営に努める。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582,179</a:t>
          </a:r>
          <a:r>
            <a:rPr kumimoji="1" lang="ja-JP" altLang="en-US" sz="1400">
              <a:latin typeface="ＭＳ ゴシック" pitchFamily="49" charset="-128"/>
              <a:ea typeface="ＭＳ ゴシック" pitchFamily="49" charset="-128"/>
            </a:rPr>
            <a:t>千円の剰余金を計上しているが、今後において老朽化が著しい浄水場の改修を基軸とする建設改良工事等に伴う多額の費用負担が見込まれ、収益の漸減が想定されることから、経営計画の再考と効率的事業の実施により健全で安定した経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Q24" sqref="Q24:V24"/>
    </sheetView>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38129166</v>
      </c>
      <c r="BO4" s="449"/>
      <c r="BP4" s="449"/>
      <c r="BQ4" s="449"/>
      <c r="BR4" s="449"/>
      <c r="BS4" s="449"/>
      <c r="BT4" s="449"/>
      <c r="BU4" s="450"/>
      <c r="BV4" s="448">
        <v>28550434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7.6</v>
      </c>
      <c r="CU4" s="589"/>
      <c r="CV4" s="589"/>
      <c r="CW4" s="589"/>
      <c r="CX4" s="589"/>
      <c r="CY4" s="589"/>
      <c r="CZ4" s="589"/>
      <c r="DA4" s="590"/>
      <c r="DB4" s="588">
        <v>7.2</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37740815</v>
      </c>
      <c r="BO5" s="420"/>
      <c r="BP5" s="420"/>
      <c r="BQ5" s="420"/>
      <c r="BR5" s="420"/>
      <c r="BS5" s="420"/>
      <c r="BT5" s="420"/>
      <c r="BU5" s="421"/>
      <c r="BV5" s="419">
        <v>28183123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84.4</v>
      </c>
      <c r="CU5" s="417"/>
      <c r="CV5" s="417"/>
      <c r="CW5" s="417"/>
      <c r="CX5" s="417"/>
      <c r="CY5" s="417"/>
      <c r="CZ5" s="417"/>
      <c r="DA5" s="418"/>
      <c r="DB5" s="416">
        <v>83.5</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388351</v>
      </c>
      <c r="BO6" s="420"/>
      <c r="BP6" s="420"/>
      <c r="BQ6" s="420"/>
      <c r="BR6" s="420"/>
      <c r="BS6" s="420"/>
      <c r="BT6" s="420"/>
      <c r="BU6" s="421"/>
      <c r="BV6" s="419">
        <v>367311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84.4</v>
      </c>
      <c r="CU6" s="563"/>
      <c r="CV6" s="563"/>
      <c r="CW6" s="563"/>
      <c r="CX6" s="563"/>
      <c r="CY6" s="563"/>
      <c r="CZ6" s="563"/>
      <c r="DA6" s="564"/>
      <c r="DB6" s="562">
        <v>83.9</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4200</v>
      </c>
      <c r="BO7" s="420"/>
      <c r="BP7" s="420"/>
      <c r="BQ7" s="420"/>
      <c r="BR7" s="420"/>
      <c r="BS7" s="420"/>
      <c r="BT7" s="420"/>
      <c r="BU7" s="421"/>
      <c r="BV7" s="419">
        <v>4880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5067365</v>
      </c>
      <c r="CU7" s="420"/>
      <c r="CV7" s="420"/>
      <c r="CW7" s="420"/>
      <c r="CX7" s="420"/>
      <c r="CY7" s="420"/>
      <c r="CZ7" s="420"/>
      <c r="DA7" s="421"/>
      <c r="DB7" s="419">
        <v>5030704</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384151</v>
      </c>
      <c r="BO8" s="420"/>
      <c r="BP8" s="420"/>
      <c r="BQ8" s="420"/>
      <c r="BR8" s="420"/>
      <c r="BS8" s="420"/>
      <c r="BT8" s="420"/>
      <c r="BU8" s="421"/>
      <c r="BV8" s="419">
        <v>362431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c r="A9" s="169"/>
      <c r="B9" s="551" t="s">
        <v>106</v>
      </c>
      <c r="C9" s="552"/>
      <c r="D9" s="552"/>
      <c r="E9" s="552"/>
      <c r="F9" s="552"/>
      <c r="G9" s="552"/>
      <c r="H9" s="552"/>
      <c r="I9" s="552"/>
      <c r="J9" s="552"/>
      <c r="K9" s="470"/>
      <c r="L9" s="553" t="s">
        <v>107</v>
      </c>
      <c r="M9" s="554"/>
      <c r="N9" s="554"/>
      <c r="O9" s="554"/>
      <c r="P9" s="554"/>
      <c r="Q9" s="555"/>
      <c r="R9" s="556">
        <v>7289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21720</v>
      </c>
      <c r="BO9" s="420"/>
      <c r="BP9" s="420"/>
      <c r="BQ9" s="420"/>
      <c r="BR9" s="420"/>
      <c r="BS9" s="420"/>
      <c r="BT9" s="420"/>
      <c r="BU9" s="421"/>
      <c r="BV9" s="419">
        <v>155246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6.5</v>
      </c>
      <c r="CU9" s="417"/>
      <c r="CV9" s="417"/>
      <c r="CW9" s="417"/>
      <c r="CX9" s="417"/>
      <c r="CY9" s="417"/>
      <c r="CZ9" s="417"/>
      <c r="DA9" s="418"/>
      <c r="DB9" s="416">
        <v>6.8</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112</v>
      </c>
      <c r="M10" s="376"/>
      <c r="N10" s="376"/>
      <c r="O10" s="376"/>
      <c r="P10" s="376"/>
      <c r="Q10" s="377"/>
      <c r="R10" s="372">
        <v>8068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235165</v>
      </c>
      <c r="BO10" s="420"/>
      <c r="BP10" s="420"/>
      <c r="BQ10" s="420"/>
      <c r="BR10" s="420"/>
      <c r="BS10" s="420"/>
      <c r="BT10" s="420"/>
      <c r="BU10" s="421"/>
      <c r="BV10" s="419">
        <v>163553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7003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377379</v>
      </c>
      <c r="BO12" s="420"/>
      <c r="BP12" s="420"/>
      <c r="BQ12" s="420"/>
      <c r="BR12" s="420"/>
      <c r="BS12" s="420"/>
      <c r="BT12" s="420"/>
      <c r="BU12" s="421"/>
      <c r="BV12" s="419">
        <v>278097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6834</v>
      </c>
      <c r="S13" s="507"/>
      <c r="T13" s="507"/>
      <c r="U13" s="507"/>
      <c r="V13" s="508"/>
      <c r="W13" s="509" t="s">
        <v>131</v>
      </c>
      <c r="X13" s="405"/>
      <c r="Y13" s="405"/>
      <c r="Z13" s="405"/>
      <c r="AA13" s="405"/>
      <c r="AB13" s="406"/>
      <c r="AC13" s="372">
        <v>478</v>
      </c>
      <c r="AD13" s="373"/>
      <c r="AE13" s="373"/>
      <c r="AF13" s="373"/>
      <c r="AG13" s="374"/>
      <c r="AH13" s="372">
        <v>539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-120494</v>
      </c>
      <c r="BO13" s="420"/>
      <c r="BP13" s="420"/>
      <c r="BQ13" s="420"/>
      <c r="BR13" s="420"/>
      <c r="BS13" s="420"/>
      <c r="BT13" s="420"/>
      <c r="BU13" s="421"/>
      <c r="BV13" s="419">
        <v>40702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10.199999999999999</v>
      </c>
      <c r="CU13" s="417"/>
      <c r="CV13" s="417"/>
      <c r="CW13" s="417"/>
      <c r="CX13" s="417"/>
      <c r="CY13" s="417"/>
      <c r="CZ13" s="417"/>
      <c r="DA13" s="418"/>
      <c r="DB13" s="416">
        <v>10</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7127</v>
      </c>
      <c r="S14" s="507"/>
      <c r="T14" s="507"/>
      <c r="U14" s="507"/>
      <c r="V14" s="508"/>
      <c r="W14" s="510"/>
      <c r="X14" s="408"/>
      <c r="Y14" s="408"/>
      <c r="Z14" s="408"/>
      <c r="AA14" s="408"/>
      <c r="AB14" s="409"/>
      <c r="AC14" s="499">
        <v>13.3</v>
      </c>
      <c r="AD14" s="500"/>
      <c r="AE14" s="500"/>
      <c r="AF14" s="500"/>
      <c r="AG14" s="501"/>
      <c r="AH14" s="499">
        <v>13.9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6971</v>
      </c>
      <c r="S15" s="507"/>
      <c r="T15" s="507"/>
      <c r="U15" s="507"/>
      <c r="V15" s="508"/>
      <c r="W15" s="509" t="s">
        <v>137</v>
      </c>
      <c r="X15" s="405"/>
      <c r="Y15" s="405"/>
      <c r="Z15" s="405"/>
      <c r="AA15" s="405"/>
      <c r="AB15" s="406"/>
      <c r="AC15" s="372">
        <v>1055</v>
      </c>
      <c r="AD15" s="373"/>
      <c r="AE15" s="373"/>
      <c r="AF15" s="373"/>
      <c r="AG15" s="374"/>
      <c r="AH15" s="372">
        <v>1215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1140043</v>
      </c>
      <c r="BO15" s="449"/>
      <c r="BP15" s="449"/>
      <c r="BQ15" s="449"/>
      <c r="BR15" s="449"/>
      <c r="BS15" s="449"/>
      <c r="BT15" s="449"/>
      <c r="BU15" s="450"/>
      <c r="BV15" s="448">
        <v>1130919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29.3</v>
      </c>
      <c r="AD16" s="500"/>
      <c r="AE16" s="500"/>
      <c r="AF16" s="500"/>
      <c r="AG16" s="501"/>
      <c r="AH16" s="499">
        <v>31.3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4789368</v>
      </c>
      <c r="BO16" s="420"/>
      <c r="BP16" s="420"/>
      <c r="BQ16" s="420"/>
      <c r="BR16" s="420"/>
      <c r="BS16" s="420"/>
      <c r="BT16" s="420"/>
      <c r="BU16" s="421"/>
      <c r="BV16" s="419">
        <v>4729542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2070</v>
      </c>
      <c r="AD17" s="373"/>
      <c r="AE17" s="373"/>
      <c r="AF17" s="373"/>
      <c r="AG17" s="374"/>
      <c r="AH17" s="372">
        <v>2127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1407338</v>
      </c>
      <c r="BO17" s="420"/>
      <c r="BP17" s="420"/>
      <c r="BQ17" s="420"/>
      <c r="BR17" s="420"/>
      <c r="BS17" s="420"/>
      <c r="BT17" s="420"/>
      <c r="BU17" s="421"/>
      <c r="BV17" s="419">
        <v>1399177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147</v>
      </c>
      <c r="C18" s="470"/>
      <c r="D18" s="470"/>
      <c r="E18" s="471"/>
      <c r="F18" s="471"/>
      <c r="G18" s="471"/>
      <c r="H18" s="471"/>
      <c r="I18" s="471"/>
      <c r="J18" s="471"/>
      <c r="K18" s="471"/>
      <c r="L18" s="472">
        <v>773.13</v>
      </c>
      <c r="M18" s="472"/>
      <c r="N18" s="472"/>
      <c r="O18" s="472"/>
      <c r="P18" s="472"/>
      <c r="Q18" s="472"/>
      <c r="R18" s="473"/>
      <c r="S18" s="473"/>
      <c r="T18" s="473"/>
      <c r="U18" s="473"/>
      <c r="V18" s="474"/>
      <c r="W18" s="490"/>
      <c r="X18" s="491"/>
      <c r="Y18" s="491"/>
      <c r="Z18" s="491"/>
      <c r="AA18" s="491"/>
      <c r="AB18" s="515"/>
      <c r="AC18" s="389">
        <v>57.5</v>
      </c>
      <c r="AD18" s="390"/>
      <c r="AE18" s="390"/>
      <c r="AF18" s="390"/>
      <c r="AG18" s="475"/>
      <c r="AH18" s="389">
        <v>54.8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4302136</v>
      </c>
      <c r="BO18" s="420"/>
      <c r="BP18" s="420"/>
      <c r="BQ18" s="420"/>
      <c r="BR18" s="420"/>
      <c r="BS18" s="420"/>
      <c r="BT18" s="420"/>
      <c r="BU18" s="421"/>
      <c r="BV18" s="419">
        <v>4228250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149</v>
      </c>
      <c r="C19" s="470"/>
      <c r="D19" s="470"/>
      <c r="E19" s="471"/>
      <c r="F19" s="471"/>
      <c r="G19" s="471"/>
      <c r="H19" s="471"/>
      <c r="I19" s="471"/>
      <c r="J19" s="471"/>
      <c r="K19" s="471"/>
      <c r="L19" s="479">
        <v>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17972566</v>
      </c>
      <c r="BO19" s="420"/>
      <c r="BP19" s="420"/>
      <c r="BQ19" s="420"/>
      <c r="BR19" s="420"/>
      <c r="BS19" s="420"/>
      <c r="BT19" s="420"/>
      <c r="BU19" s="421"/>
      <c r="BV19" s="419">
        <v>16252006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151</v>
      </c>
      <c r="C20" s="470"/>
      <c r="D20" s="470"/>
      <c r="E20" s="471"/>
      <c r="F20" s="471"/>
      <c r="G20" s="471"/>
      <c r="H20" s="471"/>
      <c r="I20" s="471"/>
      <c r="J20" s="471"/>
      <c r="K20" s="471"/>
      <c r="L20" s="479">
        <v>3457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13197339</v>
      </c>
      <c r="BO22" s="449"/>
      <c r="BP22" s="449"/>
      <c r="BQ22" s="449"/>
      <c r="BR22" s="449"/>
      <c r="BS22" s="449"/>
      <c r="BT22" s="449"/>
      <c r="BU22" s="450"/>
      <c r="BV22" s="448">
        <v>13313312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12382571</v>
      </c>
      <c r="BO23" s="420"/>
      <c r="BP23" s="420"/>
      <c r="BQ23" s="420"/>
      <c r="BR23" s="420"/>
      <c r="BS23" s="420"/>
      <c r="BT23" s="420"/>
      <c r="BU23" s="421"/>
      <c r="BV23" s="419">
        <v>12471745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161</v>
      </c>
      <c r="F24" s="376"/>
      <c r="G24" s="376"/>
      <c r="H24" s="376"/>
      <c r="I24" s="376"/>
      <c r="J24" s="376"/>
      <c r="K24" s="377"/>
      <c r="L24" s="372">
        <v>1</v>
      </c>
      <c r="M24" s="373"/>
      <c r="N24" s="373"/>
      <c r="O24" s="373"/>
      <c r="P24" s="374"/>
      <c r="Q24" s="372">
        <v>8430</v>
      </c>
      <c r="R24" s="373"/>
      <c r="S24" s="373"/>
      <c r="T24" s="373"/>
      <c r="U24" s="373"/>
      <c r="V24" s="374"/>
      <c r="W24" s="462"/>
      <c r="X24" s="399"/>
      <c r="Y24" s="400"/>
      <c r="Z24" s="375" t="s">
        <v>162</v>
      </c>
      <c r="AA24" s="376"/>
      <c r="AB24" s="376"/>
      <c r="AC24" s="376"/>
      <c r="AD24" s="376"/>
      <c r="AE24" s="376"/>
      <c r="AF24" s="376"/>
      <c r="AG24" s="377"/>
      <c r="AH24" s="372">
        <v>158</v>
      </c>
      <c r="AI24" s="373"/>
      <c r="AJ24" s="373"/>
      <c r="AK24" s="373"/>
      <c r="AL24" s="374"/>
      <c r="AM24" s="372">
        <v>464836</v>
      </c>
      <c r="AN24" s="373"/>
      <c r="AO24" s="373"/>
      <c r="AP24" s="373"/>
      <c r="AQ24" s="373"/>
      <c r="AR24" s="374"/>
      <c r="AS24" s="372">
        <v>2942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11243575</v>
      </c>
      <c r="BO24" s="420"/>
      <c r="BP24" s="420"/>
      <c r="BQ24" s="420"/>
      <c r="BR24" s="420"/>
      <c r="BS24" s="420"/>
      <c r="BT24" s="420"/>
      <c r="BU24" s="421"/>
      <c r="BV24" s="419">
        <v>11115130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164</v>
      </c>
      <c r="F25" s="376"/>
      <c r="G25" s="376"/>
      <c r="H25" s="376"/>
      <c r="I25" s="376"/>
      <c r="J25" s="376"/>
      <c r="K25" s="377"/>
      <c r="L25" s="372">
        <v>1</v>
      </c>
      <c r="M25" s="373"/>
      <c r="N25" s="373"/>
      <c r="O25" s="373"/>
      <c r="P25" s="374"/>
      <c r="Q25" s="372">
        <v>7000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558146</v>
      </c>
      <c r="BO25" s="449"/>
      <c r="BP25" s="449"/>
      <c r="BQ25" s="449"/>
      <c r="BR25" s="449"/>
      <c r="BS25" s="449"/>
      <c r="BT25" s="449"/>
      <c r="BU25" s="450"/>
      <c r="BV25" s="448">
        <v>695528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167</v>
      </c>
      <c r="F26" s="376"/>
      <c r="G26" s="376"/>
      <c r="H26" s="376"/>
      <c r="I26" s="376"/>
      <c r="J26" s="376"/>
      <c r="K26" s="377"/>
      <c r="L26" s="372">
        <v>1</v>
      </c>
      <c r="M26" s="373"/>
      <c r="N26" s="373"/>
      <c r="O26" s="373"/>
      <c r="P26" s="374"/>
      <c r="Q26" s="372">
        <v>6320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170</v>
      </c>
      <c r="F27" s="376"/>
      <c r="G27" s="376"/>
      <c r="H27" s="376"/>
      <c r="I27" s="376"/>
      <c r="J27" s="376"/>
      <c r="K27" s="377"/>
      <c r="L27" s="372">
        <v>1</v>
      </c>
      <c r="M27" s="373"/>
      <c r="N27" s="373"/>
      <c r="O27" s="373"/>
      <c r="P27" s="374"/>
      <c r="Q27" s="372">
        <v>3136</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173</v>
      </c>
      <c r="F28" s="376"/>
      <c r="G28" s="376"/>
      <c r="H28" s="376"/>
      <c r="I28" s="376"/>
      <c r="J28" s="376"/>
      <c r="K28" s="377"/>
      <c r="L28" s="372">
        <v>1</v>
      </c>
      <c r="M28" s="373"/>
      <c r="N28" s="373"/>
      <c r="O28" s="373"/>
      <c r="P28" s="374"/>
      <c r="Q28" s="372">
        <v>2556</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652869</v>
      </c>
      <c r="BO28" s="449"/>
      <c r="BP28" s="449"/>
      <c r="BQ28" s="449"/>
      <c r="BR28" s="449"/>
      <c r="BS28" s="449"/>
      <c r="BT28" s="449"/>
      <c r="BU28" s="450"/>
      <c r="BV28" s="448">
        <v>605083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176</v>
      </c>
      <c r="F29" s="376"/>
      <c r="G29" s="376"/>
      <c r="H29" s="376"/>
      <c r="I29" s="376"/>
      <c r="J29" s="376"/>
      <c r="K29" s="377"/>
      <c r="L29" s="372">
        <v>10</v>
      </c>
      <c r="M29" s="373"/>
      <c r="N29" s="373"/>
      <c r="O29" s="373"/>
      <c r="P29" s="374"/>
      <c r="Q29" s="372">
        <v>2046</v>
      </c>
      <c r="R29" s="373"/>
      <c r="S29" s="373"/>
      <c r="T29" s="373"/>
      <c r="U29" s="373"/>
      <c r="V29" s="374"/>
      <c r="W29" s="463"/>
      <c r="X29" s="464"/>
      <c r="Y29" s="465"/>
      <c r="Z29" s="375" t="s">
        <v>177</v>
      </c>
      <c r="AA29" s="376"/>
      <c r="AB29" s="376"/>
      <c r="AC29" s="376"/>
      <c r="AD29" s="376"/>
      <c r="AE29" s="376"/>
      <c r="AF29" s="376"/>
      <c r="AG29" s="377"/>
      <c r="AH29" s="372">
        <v>158</v>
      </c>
      <c r="AI29" s="373"/>
      <c r="AJ29" s="373"/>
      <c r="AK29" s="373"/>
      <c r="AL29" s="374"/>
      <c r="AM29" s="372">
        <v>464836</v>
      </c>
      <c r="AN29" s="373"/>
      <c r="AO29" s="373"/>
      <c r="AP29" s="373"/>
      <c r="AQ29" s="373"/>
      <c r="AR29" s="374"/>
      <c r="AS29" s="372">
        <v>2942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883502</v>
      </c>
      <c r="BO29" s="420"/>
      <c r="BP29" s="420"/>
      <c r="BQ29" s="420"/>
      <c r="BR29" s="420"/>
      <c r="BS29" s="420"/>
      <c r="BT29" s="420"/>
      <c r="BU29" s="421"/>
      <c r="BV29" s="419">
        <v>1104800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22517380</v>
      </c>
      <c r="BO30" s="454"/>
      <c r="BP30" s="454"/>
      <c r="BQ30" s="454"/>
      <c r="BR30" s="454"/>
      <c r="BS30" s="454"/>
      <c r="BT30" s="454"/>
      <c r="BU30" s="455"/>
      <c r="BV30" s="453">
        <v>18886013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白糠町国民健康保険特別会計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白糠町水道事業会計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釧路白糠工業用水道企業団</v>
      </c>
      <c r="BZ34" s="368"/>
      <c r="CA34" s="368"/>
      <c r="CB34" s="368"/>
      <c r="CC34" s="368"/>
      <c r="CD34" s="368"/>
      <c r="CE34" s="368"/>
      <c r="CF34" s="368"/>
      <c r="CG34" s="368"/>
      <c r="CH34" s="368"/>
      <c r="CI34" s="368"/>
      <c r="CJ34" s="368"/>
      <c r="CK34" s="368"/>
      <c r="CL34" s="368"/>
      <c r="CM34" s="368"/>
      <c r="CN34" s="169"/>
      <c r="CO34" s="367">
        <f>IF(CQ34="","",MAX(C34:D43,U34:V43,AM34:AN43,BE34:BF43,BW34:BX43)+1)</f>
        <v>12</v>
      </c>
      <c r="CP34" s="367"/>
      <c r="CQ34" s="368" t="str">
        <f>IF('各会計、関係団体の財政状況及び健全化判断比率'!BS7="","",'各会計、関係団体の財政状況及び健全化判断比率'!BS7)</f>
        <v>株式会社白糠町振興公社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白糠町介護保険特別会計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白糠町簡易水道及び飲用水道供給事業会計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釧路広域連合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白糠町後期高齢者医療特別会計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白糠町公共下水道事業会計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釧路公立大学事務組合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釧路・根室広域地方税滞納整理機構</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w3UPNYz17MQUF3wZlGcUl6VHVXWHAfmFSDGVxHzWnOBM6WerctpIGmvExnnyYq/MX+75yRGerQD7kjNurtnZrA==" saltValue="A5N5eoubTmiDmO6nPyNf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election activeCell="I35" sqref="I35"/>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1" t="s">
        <v>533</v>
      </c>
      <c r="D34" s="1151"/>
      <c r="E34" s="1152"/>
      <c r="F34" s="32">
        <v>12.29</v>
      </c>
      <c r="G34" s="33">
        <v>11.2</v>
      </c>
      <c r="H34" s="33">
        <v>11.78</v>
      </c>
      <c r="I34" s="33">
        <v>11.41</v>
      </c>
      <c r="J34" s="34">
        <v>10.83</v>
      </c>
      <c r="K34" s="22"/>
      <c r="L34" s="22"/>
      <c r="M34" s="22"/>
      <c r="N34" s="22"/>
      <c r="O34" s="22"/>
      <c r="P34" s="22"/>
    </row>
    <row r="35" spans="1:16" ht="39" customHeight="1">
      <c r="A35" s="22"/>
      <c r="B35" s="35"/>
      <c r="C35" s="1145" t="s">
        <v>534</v>
      </c>
      <c r="D35" s="1146"/>
      <c r="E35" s="1147"/>
      <c r="F35" s="36">
        <v>4.8600000000000003</v>
      </c>
      <c r="G35" s="37">
        <v>2.35</v>
      </c>
      <c r="H35" s="37">
        <v>4.17</v>
      </c>
      <c r="I35" s="37">
        <v>7.18</v>
      </c>
      <c r="J35" s="38">
        <v>7.58</v>
      </c>
      <c r="K35" s="22"/>
      <c r="L35" s="22"/>
      <c r="M35" s="22"/>
      <c r="N35" s="22"/>
      <c r="O35" s="22"/>
      <c r="P35" s="22"/>
    </row>
    <row r="36" spans="1:16" ht="39" customHeight="1">
      <c r="A36" s="22"/>
      <c r="B36" s="35"/>
      <c r="C36" s="1145" t="s">
        <v>535</v>
      </c>
      <c r="D36" s="1146"/>
      <c r="E36" s="1147"/>
      <c r="F36" s="36" t="s">
        <v>486</v>
      </c>
      <c r="G36" s="37" t="s">
        <v>486</v>
      </c>
      <c r="H36" s="37" t="s">
        <v>486</v>
      </c>
      <c r="I36" s="37" t="s">
        <v>486</v>
      </c>
      <c r="J36" s="38">
        <v>1.1599999999999999</v>
      </c>
      <c r="K36" s="22"/>
      <c r="L36" s="22"/>
      <c r="M36" s="22"/>
      <c r="N36" s="22"/>
      <c r="O36" s="22"/>
      <c r="P36" s="22"/>
    </row>
    <row r="37" spans="1:16" ht="39" customHeight="1">
      <c r="A37" s="22"/>
      <c r="B37" s="35"/>
      <c r="C37" s="1145" t="s">
        <v>536</v>
      </c>
      <c r="D37" s="1146"/>
      <c r="E37" s="1147"/>
      <c r="F37" s="36">
        <v>0.32</v>
      </c>
      <c r="G37" s="37">
        <v>0.31</v>
      </c>
      <c r="H37" s="37">
        <v>0.48</v>
      </c>
      <c r="I37" s="37">
        <v>0.95</v>
      </c>
      <c r="J37" s="38">
        <v>0.57999999999999996</v>
      </c>
      <c r="K37" s="22"/>
      <c r="L37" s="22"/>
      <c r="M37" s="22"/>
      <c r="N37" s="22"/>
      <c r="O37" s="22"/>
      <c r="P37" s="22"/>
    </row>
    <row r="38" spans="1:16" ht="39" customHeight="1">
      <c r="A38" s="22"/>
      <c r="B38" s="35"/>
      <c r="C38" s="1145" t="s">
        <v>537</v>
      </c>
      <c r="D38" s="1146"/>
      <c r="E38" s="1147"/>
      <c r="F38" s="36" t="s">
        <v>486</v>
      </c>
      <c r="G38" s="37" t="s">
        <v>486</v>
      </c>
      <c r="H38" s="37" t="s">
        <v>486</v>
      </c>
      <c r="I38" s="37" t="s">
        <v>486</v>
      </c>
      <c r="J38" s="38">
        <v>0.49</v>
      </c>
      <c r="K38" s="22"/>
      <c r="L38" s="22"/>
      <c r="M38" s="22"/>
      <c r="N38" s="22"/>
      <c r="O38" s="22"/>
      <c r="P38" s="22"/>
    </row>
    <row r="39" spans="1:16" ht="39" customHeight="1">
      <c r="A39" s="22"/>
      <c r="B39" s="35"/>
      <c r="C39" s="1145" t="s">
        <v>538</v>
      </c>
      <c r="D39" s="1146"/>
      <c r="E39" s="1147"/>
      <c r="F39" s="36">
        <v>0.14000000000000001</v>
      </c>
      <c r="G39" s="37">
        <v>0.2</v>
      </c>
      <c r="H39" s="37">
        <v>0.18</v>
      </c>
      <c r="I39" s="37">
        <v>0.12</v>
      </c>
      <c r="J39" s="38">
        <v>0.17</v>
      </c>
      <c r="K39" s="22"/>
      <c r="L39" s="22"/>
      <c r="M39" s="22"/>
      <c r="N39" s="22"/>
      <c r="O39" s="22"/>
      <c r="P39" s="22"/>
    </row>
    <row r="40" spans="1:16" ht="39" customHeight="1">
      <c r="A40" s="22"/>
      <c r="B40" s="35"/>
      <c r="C40" s="1145" t="s">
        <v>539</v>
      </c>
      <c r="D40" s="1146"/>
      <c r="E40" s="1147"/>
      <c r="F40" s="36">
        <v>0</v>
      </c>
      <c r="G40" s="37">
        <v>0</v>
      </c>
      <c r="H40" s="37">
        <v>0</v>
      </c>
      <c r="I40" s="37">
        <v>0</v>
      </c>
      <c r="J40" s="38">
        <v>0</v>
      </c>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c r="A43" s="22"/>
      <c r="B43" s="40"/>
      <c r="C43" s="1148" t="s">
        <v>541</v>
      </c>
      <c r="D43" s="1149"/>
      <c r="E43" s="1150"/>
      <c r="F43" s="41">
        <v>0.41</v>
      </c>
      <c r="G43" s="42">
        <v>0.28000000000000003</v>
      </c>
      <c r="H43" s="42">
        <v>0.23</v>
      </c>
      <c r="I43" s="42">
        <v>2.69</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6afNqWxiPeIZ70/zbU1rsONamtvvdz6B9B4cEra7XflT/7NVlfFmwPEC3n9t/avG76rLrsDJUWjelYAVLFAYEw==" saltValue="Ogkc8F0Rcn/sMeMLSCo5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9" zoomScaleSheetLayoutView="55" workbookViewId="0">
      <selection activeCell="L52" sqref="L5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76" t="s">
        <v>9</v>
      </c>
      <c r="C45" s="1177"/>
      <c r="D45" s="58"/>
      <c r="E45" s="1182" t="s">
        <v>10</v>
      </c>
      <c r="F45" s="1182"/>
      <c r="G45" s="1182"/>
      <c r="H45" s="1182"/>
      <c r="I45" s="1182"/>
      <c r="J45" s="1183"/>
      <c r="K45" s="59">
        <v>851</v>
      </c>
      <c r="L45" s="60">
        <v>1095</v>
      </c>
      <c r="M45" s="60">
        <v>1128</v>
      </c>
      <c r="N45" s="60">
        <v>1131</v>
      </c>
      <c r="O45" s="61">
        <v>1182</v>
      </c>
      <c r="P45" s="48"/>
      <c r="Q45" s="48"/>
      <c r="R45" s="48"/>
      <c r="S45" s="48"/>
      <c r="T45" s="48"/>
      <c r="U45" s="48"/>
    </row>
    <row r="46" spans="1:21" ht="30.75" customHeight="1">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c r="A48" s="48"/>
      <c r="B48" s="1178"/>
      <c r="C48" s="1179"/>
      <c r="D48" s="62"/>
      <c r="E48" s="1155" t="s">
        <v>13</v>
      </c>
      <c r="F48" s="1155"/>
      <c r="G48" s="1155"/>
      <c r="H48" s="1155"/>
      <c r="I48" s="1155"/>
      <c r="J48" s="1156"/>
      <c r="K48" s="63">
        <v>304</v>
      </c>
      <c r="L48" s="64">
        <v>273</v>
      </c>
      <c r="M48" s="64">
        <v>255</v>
      </c>
      <c r="N48" s="64">
        <v>240</v>
      </c>
      <c r="O48" s="65">
        <v>204</v>
      </c>
      <c r="P48" s="48"/>
      <c r="Q48" s="48"/>
      <c r="R48" s="48"/>
      <c r="S48" s="48"/>
      <c r="T48" s="48"/>
      <c r="U48" s="48"/>
    </row>
    <row r="49" spans="1:21" ht="30.75" customHeight="1">
      <c r="A49" s="48"/>
      <c r="B49" s="1178"/>
      <c r="C49" s="1179"/>
      <c r="D49" s="62"/>
      <c r="E49" s="1155" t="s">
        <v>14</v>
      </c>
      <c r="F49" s="1155"/>
      <c r="G49" s="1155"/>
      <c r="H49" s="1155"/>
      <c r="I49" s="1155"/>
      <c r="J49" s="1156"/>
      <c r="K49" s="63">
        <v>21</v>
      </c>
      <c r="L49" s="64">
        <v>19</v>
      </c>
      <c r="M49" s="64">
        <v>22</v>
      </c>
      <c r="N49" s="64">
        <v>21</v>
      </c>
      <c r="O49" s="65">
        <v>22</v>
      </c>
      <c r="P49" s="48"/>
      <c r="Q49" s="48"/>
      <c r="R49" s="48"/>
      <c r="S49" s="48"/>
      <c r="T49" s="48"/>
      <c r="U49" s="48"/>
    </row>
    <row r="50" spans="1:21" ht="30.75" customHeight="1">
      <c r="A50" s="48"/>
      <c r="B50" s="1178"/>
      <c r="C50" s="1179"/>
      <c r="D50" s="62"/>
      <c r="E50" s="1155" t="s">
        <v>15</v>
      </c>
      <c r="F50" s="1155"/>
      <c r="G50" s="1155"/>
      <c r="H50" s="1155"/>
      <c r="I50" s="1155"/>
      <c r="J50" s="1156"/>
      <c r="K50" s="63">
        <v>15</v>
      </c>
      <c r="L50" s="64">
        <v>7</v>
      </c>
      <c r="M50" s="64">
        <v>5</v>
      </c>
      <c r="N50" s="64">
        <v>0</v>
      </c>
      <c r="O50" s="65">
        <v>0</v>
      </c>
      <c r="P50" s="48"/>
      <c r="Q50" s="48"/>
      <c r="R50" s="48"/>
      <c r="S50" s="48"/>
      <c r="T50" s="48"/>
      <c r="U50" s="48"/>
    </row>
    <row r="51" spans="1:21" ht="30.75" customHeight="1">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c r="A52" s="48"/>
      <c r="B52" s="1153" t="s">
        <v>17</v>
      </c>
      <c r="C52" s="1154"/>
      <c r="D52" s="66"/>
      <c r="E52" s="1155" t="s">
        <v>18</v>
      </c>
      <c r="F52" s="1155"/>
      <c r="G52" s="1155"/>
      <c r="H52" s="1155"/>
      <c r="I52" s="1155"/>
      <c r="J52" s="1156"/>
      <c r="K52" s="63">
        <v>835</v>
      </c>
      <c r="L52" s="64">
        <v>974</v>
      </c>
      <c r="M52" s="64">
        <v>992</v>
      </c>
      <c r="N52" s="64">
        <v>1009</v>
      </c>
      <c r="O52" s="65">
        <v>957</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356</v>
      </c>
      <c r="L53" s="69">
        <v>420</v>
      </c>
      <c r="M53" s="69">
        <v>418</v>
      </c>
      <c r="N53" s="69">
        <v>383</v>
      </c>
      <c r="O53" s="70">
        <v>451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5yGiBeDKNCEMwD62v9VD0mJ42GRk6dbdWfMKmGcLIvcdGJ5JRsj6U7C2sEK8RjfnzMh0qugFlf3miuQhdb7nw==" saltValue="XiN+cnqtKNXVvVhLnKzN2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2" zoomScaleSheetLayoutView="100" workbookViewId="0">
      <selection activeCell="L46" sqref="L46"/>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196" t="s">
        <v>30</v>
      </c>
      <c r="C41" s="1197"/>
      <c r="D41" s="105"/>
      <c r="E41" s="1198" t="s">
        <v>31</v>
      </c>
      <c r="F41" s="1198"/>
      <c r="G41" s="1198"/>
      <c r="H41" s="1199"/>
      <c r="I41" s="343">
        <v>13259</v>
      </c>
      <c r="J41" s="344">
        <v>13951</v>
      </c>
      <c r="K41" s="344">
        <v>13775</v>
      </c>
      <c r="L41" s="344">
        <v>13294</v>
      </c>
      <c r="M41" s="345">
        <v>13197</v>
      </c>
    </row>
    <row r="42" spans="2:13" ht="27.75" customHeight="1">
      <c r="B42" s="1186"/>
      <c r="C42" s="1187"/>
      <c r="D42" s="106"/>
      <c r="E42" s="1190" t="s">
        <v>32</v>
      </c>
      <c r="F42" s="1190"/>
      <c r="G42" s="1190"/>
      <c r="H42" s="1191"/>
      <c r="I42" s="346" t="s">
        <v>486</v>
      </c>
      <c r="J42" s="347" t="s">
        <v>486</v>
      </c>
      <c r="K42" s="347" t="s">
        <v>486</v>
      </c>
      <c r="L42" s="347" t="s">
        <v>486</v>
      </c>
      <c r="M42" s="348" t="s">
        <v>486</v>
      </c>
    </row>
    <row r="43" spans="2:13" ht="27.75" customHeight="1">
      <c r="B43" s="1186"/>
      <c r="C43" s="1187"/>
      <c r="D43" s="106"/>
      <c r="E43" s="1190" t="s">
        <v>33</v>
      </c>
      <c r="F43" s="1190"/>
      <c r="G43" s="1190"/>
      <c r="H43" s="1191"/>
      <c r="I43" s="346">
        <v>3315</v>
      </c>
      <c r="J43" s="347">
        <v>3140</v>
      </c>
      <c r="K43" s="347">
        <v>2971</v>
      </c>
      <c r="L43" s="347">
        <v>2840</v>
      </c>
      <c r="M43" s="348">
        <v>2606</v>
      </c>
    </row>
    <row r="44" spans="2:13" ht="27.75" customHeight="1">
      <c r="B44" s="1186"/>
      <c r="C44" s="1187"/>
      <c r="D44" s="106"/>
      <c r="E44" s="1190" t="s">
        <v>34</v>
      </c>
      <c r="F44" s="1190"/>
      <c r="G44" s="1190"/>
      <c r="H44" s="1191"/>
      <c r="I44" s="346">
        <v>564</v>
      </c>
      <c r="J44" s="347">
        <v>479</v>
      </c>
      <c r="K44" s="347">
        <v>395</v>
      </c>
      <c r="L44" s="347">
        <v>303</v>
      </c>
      <c r="M44" s="348">
        <v>209</v>
      </c>
    </row>
    <row r="45" spans="2:13" ht="27.75" customHeight="1">
      <c r="B45" s="1186"/>
      <c r="C45" s="1187"/>
      <c r="D45" s="106"/>
      <c r="E45" s="1190" t="s">
        <v>35</v>
      </c>
      <c r="F45" s="1190"/>
      <c r="G45" s="1190"/>
      <c r="H45" s="1191"/>
      <c r="I45" s="346">
        <v>1059</v>
      </c>
      <c r="J45" s="347">
        <v>1002</v>
      </c>
      <c r="K45" s="347">
        <v>1004</v>
      </c>
      <c r="L45" s="347">
        <v>1023</v>
      </c>
      <c r="M45" s="348">
        <v>1078</v>
      </c>
    </row>
    <row r="46" spans="2:13" ht="27.75" customHeight="1">
      <c r="B46" s="1186"/>
      <c r="C46" s="1187"/>
      <c r="D46" s="107"/>
      <c r="E46" s="1190" t="s">
        <v>36</v>
      </c>
      <c r="F46" s="1190"/>
      <c r="G46" s="1190"/>
      <c r="H46" s="1191"/>
      <c r="I46" s="346" t="s">
        <v>486</v>
      </c>
      <c r="J46" s="347" t="s">
        <v>486</v>
      </c>
      <c r="K46" s="347" t="s">
        <v>486</v>
      </c>
      <c r="L46" s="347" t="s">
        <v>486</v>
      </c>
      <c r="M46" s="348" t="s">
        <v>486</v>
      </c>
    </row>
    <row r="47" spans="2:13" ht="27.75" customHeight="1">
      <c r="B47" s="1186"/>
      <c r="C47" s="1187"/>
      <c r="D47" s="108"/>
      <c r="E47" s="1200" t="s">
        <v>37</v>
      </c>
      <c r="F47" s="1201"/>
      <c r="G47" s="1201"/>
      <c r="H47" s="1202"/>
      <c r="I47" s="346" t="s">
        <v>486</v>
      </c>
      <c r="J47" s="347" t="s">
        <v>486</v>
      </c>
      <c r="K47" s="347" t="s">
        <v>486</v>
      </c>
      <c r="L47" s="347" t="s">
        <v>486</v>
      </c>
      <c r="M47" s="348" t="s">
        <v>486</v>
      </c>
    </row>
    <row r="48" spans="2:13" ht="27.75" customHeight="1">
      <c r="B48" s="1186"/>
      <c r="C48" s="1187"/>
      <c r="D48" s="106"/>
      <c r="E48" s="1190" t="s">
        <v>38</v>
      </c>
      <c r="F48" s="1190"/>
      <c r="G48" s="1190"/>
      <c r="H48" s="1191"/>
      <c r="I48" s="346" t="s">
        <v>486</v>
      </c>
      <c r="J48" s="347" t="s">
        <v>486</v>
      </c>
      <c r="K48" s="347" t="s">
        <v>486</v>
      </c>
      <c r="L48" s="347" t="s">
        <v>486</v>
      </c>
      <c r="M48" s="348" t="s">
        <v>486</v>
      </c>
    </row>
    <row r="49" spans="2:13" ht="27.75" customHeight="1">
      <c r="B49" s="1188"/>
      <c r="C49" s="1189"/>
      <c r="D49" s="106"/>
      <c r="E49" s="1190" t="s">
        <v>39</v>
      </c>
      <c r="F49" s="1190"/>
      <c r="G49" s="1190"/>
      <c r="H49" s="1191"/>
      <c r="I49" s="346" t="s">
        <v>486</v>
      </c>
      <c r="J49" s="347" t="s">
        <v>486</v>
      </c>
      <c r="K49" s="347" t="s">
        <v>486</v>
      </c>
      <c r="L49" s="347" t="s">
        <v>486</v>
      </c>
      <c r="M49" s="348" t="s">
        <v>486</v>
      </c>
    </row>
    <row r="50" spans="2:13" ht="27.75" customHeight="1">
      <c r="B50" s="1184" t="s">
        <v>40</v>
      </c>
      <c r="C50" s="1185"/>
      <c r="D50" s="109"/>
      <c r="E50" s="1190" t="s">
        <v>41</v>
      </c>
      <c r="F50" s="1190"/>
      <c r="G50" s="1190"/>
      <c r="H50" s="1191"/>
      <c r="I50" s="346">
        <v>10210</v>
      </c>
      <c r="J50" s="347">
        <v>13911</v>
      </c>
      <c r="K50" s="347">
        <v>17690</v>
      </c>
      <c r="L50" s="347">
        <v>20829</v>
      </c>
      <c r="M50" s="348">
        <v>24280</v>
      </c>
    </row>
    <row r="51" spans="2:13" ht="27.75" customHeight="1">
      <c r="B51" s="1186"/>
      <c r="C51" s="1187"/>
      <c r="D51" s="106"/>
      <c r="E51" s="1190" t="s">
        <v>42</v>
      </c>
      <c r="F51" s="1190"/>
      <c r="G51" s="1190"/>
      <c r="H51" s="1191"/>
      <c r="I51" s="346">
        <v>139</v>
      </c>
      <c r="J51" s="347">
        <v>129</v>
      </c>
      <c r="K51" s="347">
        <v>146</v>
      </c>
      <c r="L51" s="347">
        <v>161</v>
      </c>
      <c r="M51" s="348">
        <v>171</v>
      </c>
    </row>
    <row r="52" spans="2:13" ht="27.75" customHeight="1">
      <c r="B52" s="1188"/>
      <c r="C52" s="1189"/>
      <c r="D52" s="106"/>
      <c r="E52" s="1190" t="s">
        <v>43</v>
      </c>
      <c r="F52" s="1190"/>
      <c r="G52" s="1190"/>
      <c r="H52" s="1191"/>
      <c r="I52" s="346">
        <v>10730</v>
      </c>
      <c r="J52" s="347">
        <v>11374</v>
      </c>
      <c r="K52" s="347">
        <v>11145</v>
      </c>
      <c r="L52" s="347">
        <v>10744</v>
      </c>
      <c r="M52" s="348">
        <v>10534</v>
      </c>
    </row>
    <row r="53" spans="2:13" ht="27.75" customHeight="1" thickBot="1">
      <c r="B53" s="1192" t="s">
        <v>19</v>
      </c>
      <c r="C53" s="1193"/>
      <c r="D53" s="110"/>
      <c r="E53" s="1194" t="s">
        <v>44</v>
      </c>
      <c r="F53" s="1194"/>
      <c r="G53" s="1194"/>
      <c r="H53" s="1195"/>
      <c r="I53" s="349">
        <v>-2882</v>
      </c>
      <c r="J53" s="350">
        <v>-6842</v>
      </c>
      <c r="K53" s="350">
        <v>-10835</v>
      </c>
      <c r="L53" s="350">
        <v>-14273</v>
      </c>
      <c r="M53" s="351">
        <v>-17896</v>
      </c>
    </row>
    <row r="54" spans="2:13" ht="27.75" customHeight="1">
      <c r="B54" s="111"/>
      <c r="C54" s="112"/>
      <c r="D54" s="112"/>
      <c r="E54" s="113"/>
      <c r="F54" s="113"/>
      <c r="G54" s="113"/>
      <c r="H54" s="113"/>
      <c r="I54" s="114"/>
      <c r="J54" s="114"/>
      <c r="K54" s="114"/>
      <c r="L54" s="114"/>
      <c r="M54" s="114"/>
    </row>
    <row r="55" spans="2:13"/>
  </sheetData>
  <sheetProtection algorithmName="SHA-512" hashValue="yDaNoSiF6s4eQPg9M36/OmUJERa1aMI3L5IghJz3MLHfDLrAIRXS8gmLyWJoA5XYLyXDGlZkzUDf5n6KVYEs4g==" saltValue="xdLoob211boRtRPzlXm0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election activeCell="H61" sqref="H61"/>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11" t="s">
        <v>46</v>
      </c>
      <c r="D55" s="1211"/>
      <c r="E55" s="1212"/>
      <c r="F55" s="352">
        <v>610</v>
      </c>
      <c r="G55" s="352">
        <v>605</v>
      </c>
      <c r="H55" s="353">
        <v>653</v>
      </c>
    </row>
    <row r="56" spans="2:8" ht="52.5" customHeight="1">
      <c r="B56" s="122"/>
      <c r="C56" s="1213" t="s">
        <v>47</v>
      </c>
      <c r="D56" s="1213"/>
      <c r="E56" s="1214"/>
      <c r="F56" s="354">
        <v>1233</v>
      </c>
      <c r="G56" s="354">
        <v>1105</v>
      </c>
      <c r="H56" s="355">
        <v>884</v>
      </c>
    </row>
    <row r="57" spans="2:8" ht="53.25" customHeight="1">
      <c r="B57" s="122"/>
      <c r="C57" s="1215" t="s">
        <v>48</v>
      </c>
      <c r="D57" s="1215"/>
      <c r="E57" s="1216"/>
      <c r="F57" s="356">
        <v>15640</v>
      </c>
      <c r="G57" s="356">
        <v>18886</v>
      </c>
      <c r="H57" s="357">
        <v>22517</v>
      </c>
    </row>
    <row r="58" spans="2:8" ht="45.75" customHeight="1">
      <c r="B58" s="123"/>
      <c r="C58" s="1203" t="s">
        <v>553</v>
      </c>
      <c r="D58" s="1204"/>
      <c r="E58" s="1205"/>
      <c r="F58" s="358">
        <v>7106</v>
      </c>
      <c r="G58" s="358">
        <v>8140</v>
      </c>
      <c r="H58" s="359">
        <v>9360</v>
      </c>
    </row>
    <row r="59" spans="2:8" ht="45.75" customHeight="1">
      <c r="B59" s="123"/>
      <c r="C59" s="1203" t="s">
        <v>554</v>
      </c>
      <c r="D59" s="1204"/>
      <c r="E59" s="1205"/>
      <c r="F59" s="358">
        <v>3122</v>
      </c>
      <c r="G59" s="358">
        <v>4004</v>
      </c>
      <c r="H59" s="359">
        <v>5003</v>
      </c>
    </row>
    <row r="60" spans="2:8" ht="45.75" customHeight="1">
      <c r="B60" s="123"/>
      <c r="C60" s="1203" t="s">
        <v>555</v>
      </c>
      <c r="D60" s="1204"/>
      <c r="E60" s="1205"/>
      <c r="F60" s="358">
        <v>1848</v>
      </c>
      <c r="G60" s="358">
        <v>3097</v>
      </c>
      <c r="H60" s="359">
        <v>4603</v>
      </c>
    </row>
    <row r="61" spans="2:8" ht="45.75" customHeight="1">
      <c r="B61" s="123"/>
      <c r="C61" s="1203" t="s">
        <v>556</v>
      </c>
      <c r="D61" s="1204"/>
      <c r="E61" s="1205"/>
      <c r="F61" s="358">
        <v>767</v>
      </c>
      <c r="G61" s="358">
        <v>780</v>
      </c>
      <c r="H61" s="359">
        <v>718</v>
      </c>
    </row>
    <row r="62" spans="2:8" ht="45.75" customHeight="1" thickBot="1">
      <c r="B62" s="124"/>
      <c r="C62" s="1206" t="s">
        <v>557</v>
      </c>
      <c r="D62" s="1207"/>
      <c r="E62" s="1208"/>
      <c r="F62" s="360">
        <v>653</v>
      </c>
      <c r="G62" s="360">
        <v>653</v>
      </c>
      <c r="H62" s="361">
        <v>653</v>
      </c>
    </row>
    <row r="63" spans="2:8" ht="52.5" customHeight="1" thickBot="1">
      <c r="B63" s="125"/>
      <c r="C63" s="1209" t="s">
        <v>49</v>
      </c>
      <c r="D63" s="1209"/>
      <c r="E63" s="1210"/>
      <c r="F63" s="362">
        <v>17483</v>
      </c>
      <c r="G63" s="362">
        <v>20596</v>
      </c>
      <c r="H63" s="363">
        <v>24054</v>
      </c>
    </row>
    <row r="64" spans="2:8"/>
  </sheetData>
  <sheetProtection algorithmName="SHA-512" hashValue="VHiutgQpMGv4LyXMl53Xfdf9bfQls52TPUHAAIhJ8W9qteaCNvksxWpUa+61wHgeyFr3HHiDdGZ2LXraQy+OKw==" saltValue="zi3tnKENysEiFIz0WvAc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524</v>
      </c>
      <c r="G2" s="139"/>
      <c r="H2" s="140"/>
    </row>
    <row r="3" spans="1:8">
      <c r="A3" s="136" t="s">
        <v>517</v>
      </c>
      <c r="B3" s="141"/>
      <c r="C3" s="142"/>
      <c r="D3" s="143">
        <v>395715</v>
      </c>
      <c r="E3" s="144"/>
      <c r="F3" s="145">
        <v>126525</v>
      </c>
      <c r="G3" s="146"/>
      <c r="H3" s="147"/>
    </row>
    <row r="4" spans="1:8">
      <c r="A4" s="148"/>
      <c r="B4" s="149"/>
      <c r="C4" s="150"/>
      <c r="D4" s="151">
        <v>275196</v>
      </c>
      <c r="E4" s="152"/>
      <c r="F4" s="153">
        <v>67052</v>
      </c>
      <c r="G4" s="154"/>
      <c r="H4" s="155"/>
    </row>
    <row r="5" spans="1:8">
      <c r="A5" s="136" t="s">
        <v>519</v>
      </c>
      <c r="B5" s="141"/>
      <c r="C5" s="142"/>
      <c r="D5" s="143">
        <v>489046</v>
      </c>
      <c r="E5" s="144"/>
      <c r="F5" s="145">
        <v>122054</v>
      </c>
      <c r="G5" s="146"/>
      <c r="H5" s="147"/>
    </row>
    <row r="6" spans="1:8">
      <c r="A6" s="148"/>
      <c r="B6" s="149"/>
      <c r="C6" s="150"/>
      <c r="D6" s="151">
        <v>276843</v>
      </c>
      <c r="E6" s="152"/>
      <c r="F6" s="153">
        <v>68298</v>
      </c>
      <c r="G6" s="154"/>
      <c r="H6" s="155"/>
    </row>
    <row r="7" spans="1:8">
      <c r="A7" s="136" t="s">
        <v>520</v>
      </c>
      <c r="B7" s="141"/>
      <c r="C7" s="142"/>
      <c r="D7" s="143">
        <v>604091</v>
      </c>
      <c r="E7" s="144"/>
      <c r="F7" s="145">
        <v>111644</v>
      </c>
      <c r="G7" s="146"/>
      <c r="H7" s="147"/>
    </row>
    <row r="8" spans="1:8">
      <c r="A8" s="148"/>
      <c r="B8" s="149"/>
      <c r="C8" s="150"/>
      <c r="D8" s="151">
        <v>446614</v>
      </c>
      <c r="E8" s="152"/>
      <c r="F8" s="153">
        <v>66606</v>
      </c>
      <c r="G8" s="154"/>
      <c r="H8" s="155"/>
    </row>
    <row r="9" spans="1:8">
      <c r="A9" s="136" t="s">
        <v>521</v>
      </c>
      <c r="B9" s="141"/>
      <c r="C9" s="142"/>
      <c r="D9" s="143">
        <v>617354</v>
      </c>
      <c r="E9" s="144"/>
      <c r="F9" s="145">
        <v>127917</v>
      </c>
      <c r="G9" s="146"/>
      <c r="H9" s="147"/>
    </row>
    <row r="10" spans="1:8">
      <c r="A10" s="148"/>
      <c r="B10" s="149"/>
      <c r="C10" s="150"/>
      <c r="D10" s="151">
        <v>494346</v>
      </c>
      <c r="E10" s="152"/>
      <c r="F10" s="153">
        <v>69746</v>
      </c>
      <c r="G10" s="154"/>
      <c r="H10" s="155"/>
    </row>
    <row r="11" spans="1:8">
      <c r="A11" s="136" t="s">
        <v>522</v>
      </c>
      <c r="B11" s="141"/>
      <c r="C11" s="142"/>
      <c r="D11" s="143">
        <v>1298698</v>
      </c>
      <c r="E11" s="144"/>
      <c r="F11" s="145">
        <v>135931</v>
      </c>
      <c r="G11" s="146"/>
      <c r="H11" s="147"/>
    </row>
    <row r="12" spans="1:8">
      <c r="A12" s="148"/>
      <c r="B12" s="149"/>
      <c r="C12" s="156"/>
      <c r="D12" s="151">
        <v>750721</v>
      </c>
      <c r="E12" s="152"/>
      <c r="F12" s="153">
        <v>75320</v>
      </c>
      <c r="G12" s="154"/>
      <c r="H12" s="155"/>
    </row>
    <row r="13" spans="1:8">
      <c r="A13" s="136"/>
      <c r="B13" s="141"/>
      <c r="C13" s="157"/>
      <c r="D13" s="158">
        <v>680981</v>
      </c>
      <c r="E13" s="159"/>
      <c r="F13" s="160">
        <v>124814</v>
      </c>
      <c r="G13" s="161"/>
      <c r="H13" s="147"/>
    </row>
    <row r="14" spans="1:8">
      <c r="A14" s="148"/>
      <c r="B14" s="149"/>
      <c r="C14" s="150"/>
      <c r="D14" s="151">
        <v>448744</v>
      </c>
      <c r="E14" s="152"/>
      <c r="F14" s="153">
        <v>69404</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4.88</v>
      </c>
      <c r="C19" s="162">
        <f>ROUND(VALUE(SUBSTITUTE(実質収支比率等に係る経年分析!G$48,"▲","-")),2)</f>
        <v>2.37</v>
      </c>
      <c r="D19" s="162">
        <f>ROUND(VALUE(SUBSTITUTE(実質収支比率等に係る経年分析!H$48,"▲","-")),2)</f>
        <v>4.2</v>
      </c>
      <c r="E19" s="162">
        <f>ROUND(VALUE(SUBSTITUTE(実質収支比率等に係る経年分析!I$48,"▲","-")),2)</f>
        <v>7.2</v>
      </c>
      <c r="F19" s="162">
        <f>ROUND(VALUE(SUBSTITUTE(実質収支比率等に係る経年分析!J$48,"▲","-")),2)</f>
        <v>7.58</v>
      </c>
    </row>
    <row r="20" spans="1:11">
      <c r="A20" s="162" t="s">
        <v>53</v>
      </c>
      <c r="B20" s="162">
        <f>ROUND(VALUE(SUBSTITUTE(実質収支比率等に係る経年分析!F$47,"▲","-")),2)</f>
        <v>14.62</v>
      </c>
      <c r="C20" s="162">
        <f>ROUND(VALUE(SUBSTITUTE(実質収支比率等に係る経年分析!G$47,"▲","-")),2)</f>
        <v>13.63</v>
      </c>
      <c r="D20" s="162">
        <f>ROUND(VALUE(SUBSTITUTE(実質収支比率等に係る経年分析!H$47,"▲","-")),2)</f>
        <v>12.34</v>
      </c>
      <c r="E20" s="162">
        <f>ROUND(VALUE(SUBSTITUTE(実質収支比率等に係る経年分析!I$47,"▲","-")),2)</f>
        <v>12.03</v>
      </c>
      <c r="F20" s="162">
        <f>ROUND(VALUE(SUBSTITUTE(実質収支比率等に係る経年分析!J$47,"▲","-")),2)</f>
        <v>12.88</v>
      </c>
    </row>
    <row r="21" spans="1:11">
      <c r="A21" s="162" t="s">
        <v>54</v>
      </c>
      <c r="B21" s="162">
        <f>IF(ISNUMBER(VALUE(SUBSTITUTE(実質収支比率等に係る経年分析!F$49,"▲","-"))),ROUND(VALUE(SUBSTITUTE(実質収支比率等に係る経年分析!F$49,"▲","-")),2),NA())</f>
        <v>1.51</v>
      </c>
      <c r="C21" s="162">
        <f>IF(ISNUMBER(VALUE(SUBSTITUTE(実質収支比率等に係る経年分析!G$49,"▲","-"))),ROUND(VALUE(SUBSTITUTE(実質収支比率等に係る経年分析!G$49,"▲","-")),2),NA())</f>
        <v>-4.47</v>
      </c>
      <c r="D21" s="162">
        <f>IF(ISNUMBER(VALUE(SUBSTITUTE(実質収支比率等に係る経年分析!H$49,"▲","-"))),ROUND(VALUE(SUBSTITUTE(実質収支比率等に係る経年分析!H$49,"▲","-")),2),NA())</f>
        <v>-0.85</v>
      </c>
      <c r="E21" s="162">
        <f>IF(ISNUMBER(VALUE(SUBSTITUTE(実質収支比率等に係る経年分析!I$49,"▲","-"))),ROUND(VALUE(SUBSTITUTE(実質収支比率等に係る経年分析!I$49,"▲","-")),2),NA())</f>
        <v>0.81</v>
      </c>
      <c r="F21" s="162">
        <f>IF(ISNUMBER(VALUE(SUBSTITUTE(実質収支比率等に係る経年分析!J$49,"▲","-"))),ROUND(VALUE(SUBSTITUTE(実質収支比率等に係る経年分析!J$49,"▲","-")),2),NA())</f>
        <v>-2.38</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0.28000000000000003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2.69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str">
        <f>IF(連結実質赤字比率に係る赤字・黒字の構成分析!C$40="",NA(),連結実質赤字比率に係る赤字・黒字の構成分析!C$40)</f>
        <v>白糠町後期高齢者医療特別会計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c r="A31" s="163" t="str">
        <f>IF(連結実質赤字比率に係る赤字・黒字の構成分析!C$39="",NA(),連結実質赤字比率に係る赤字・黒字の構成分析!C$39)</f>
        <v>白糠町国民健康保険特別会計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c r="A32" s="163" t="str">
        <f>IF(連結実質赤字比率に係る赤字・黒字の構成分析!C$38="",NA(),連結実質赤字比率に係る赤字・黒字の構成分析!C$38)</f>
        <v>白糠町公共下水道事業会計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c r="A33" s="163" t="str">
        <f>IF(連結実質赤字比率に係る赤字・黒字の構成分析!C$37="",NA(),連結実質赤字比率に係る赤字・黒字の構成分析!C$37)</f>
        <v>白糠町介護保険特別会計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0.57999999999999996</v>
      </c>
    </row>
    <row r="34" spans="1:16">
      <c r="A34" s="163" t="str">
        <f>IF(連結実質赤字比率に係る赤字・黒字の構成分析!C$36="",NA(),連結実質赤字比率に係る赤字・黒字の構成分析!C$36)</f>
        <v>白糠町簡易水道及び飲用水道供給事業会計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1.1599999999999999</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4.8600000000000003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7.18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7.58</v>
      </c>
    </row>
    <row r="36" spans="1:16">
      <c r="A36" s="163" t="str">
        <f>IF(連結実質赤字比率に係る赤字・黒字の構成分析!C$34="",NA(),連結実質赤字比率に係る赤字・黒字の構成分析!C$34)</f>
        <v>白糠町水道事業会計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12.29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10.83</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835</v>
      </c>
      <c r="E42" s="164"/>
      <c r="F42" s="164"/>
      <c r="G42" s="164">
        <f>'実質公債費比率（分子）の構造'!L$52</f>
        <v>974</v>
      </c>
      <c r="H42" s="164"/>
      <c r="I42" s="164"/>
      <c r="J42" s="164">
        <f>'実質公債費比率（分子）の構造'!M$52</f>
        <v>992</v>
      </c>
      <c r="K42" s="164"/>
      <c r="L42" s="164"/>
      <c r="M42" s="164">
        <f>'実質公債費比率（分子）の構造'!N$52</f>
        <v>1009</v>
      </c>
      <c r="N42" s="164"/>
      <c r="O42" s="164"/>
      <c r="P42" s="164">
        <f>'実質公債費比率（分子）の構造'!O$52</f>
        <v>957</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15</v>
      </c>
      <c r="C44" s="164"/>
      <c r="D44" s="164"/>
      <c r="E44" s="164">
        <f>'実質公債費比率（分子）の構造'!L$50</f>
        <v>7</v>
      </c>
      <c r="F44" s="164"/>
      <c r="G44" s="164"/>
      <c r="H44" s="164">
        <f>'実質公債費比率（分子）の構造'!M$50</f>
        <v>5</v>
      </c>
      <c r="I44" s="164"/>
      <c r="J44" s="164"/>
      <c r="K44" s="164">
        <f>'実質公債費比率（分子）の構造'!N$50</f>
        <v>0</v>
      </c>
      <c r="L44" s="164"/>
      <c r="M44" s="164"/>
      <c r="N44" s="164">
        <f>'実質公債費比率（分子）の構造'!O$50</f>
        <v>0</v>
      </c>
      <c r="O44" s="164"/>
      <c r="P44" s="164"/>
    </row>
    <row r="45" spans="1:16">
      <c r="A45" s="164" t="s">
        <v>63</v>
      </c>
      <c r="B45" s="164">
        <f>'実質公債費比率（分子）の構造'!K$49</f>
        <v>21</v>
      </c>
      <c r="C45" s="164"/>
      <c r="D45" s="164"/>
      <c r="E45" s="164">
        <f>'実質公債費比率（分子）の構造'!L$49</f>
        <v>19</v>
      </c>
      <c r="F45" s="164"/>
      <c r="G45" s="164"/>
      <c r="H45" s="164">
        <f>'実質公債費比率（分子）の構造'!M$49</f>
        <v>22</v>
      </c>
      <c r="I45" s="164"/>
      <c r="J45" s="164"/>
      <c r="K45" s="164">
        <f>'実質公債費比率（分子）の構造'!N$49</f>
        <v>21</v>
      </c>
      <c r="L45" s="164"/>
      <c r="M45" s="164"/>
      <c r="N45" s="164">
        <f>'実質公債費比率（分子）の構造'!O$49</f>
        <v>22</v>
      </c>
      <c r="O45" s="164"/>
      <c r="P45" s="164"/>
    </row>
    <row r="46" spans="1:16">
      <c r="A46" s="164" t="s">
        <v>64</v>
      </c>
      <c r="B46" s="164">
        <f>'実質公債費比率（分子）の構造'!K$48</f>
        <v>304</v>
      </c>
      <c r="C46" s="164"/>
      <c r="D46" s="164"/>
      <c r="E46" s="164">
        <f>'実質公債費比率（分子）の構造'!L$48</f>
        <v>273</v>
      </c>
      <c r="F46" s="164"/>
      <c r="G46" s="164"/>
      <c r="H46" s="164">
        <f>'実質公債費比率（分子）の構造'!M$48</f>
        <v>255</v>
      </c>
      <c r="I46" s="164"/>
      <c r="J46" s="164"/>
      <c r="K46" s="164">
        <f>'実質公債費比率（分子）の構造'!N$48</f>
        <v>240</v>
      </c>
      <c r="L46" s="164"/>
      <c r="M46" s="164"/>
      <c r="N46" s="164">
        <f>'実質公債費比率（分子）の構造'!O$48</f>
        <v>204</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851</v>
      </c>
      <c r="C49" s="164"/>
      <c r="D49" s="164"/>
      <c r="E49" s="164">
        <f>'実質公債費比率（分子）の構造'!L$45</f>
        <v>1095</v>
      </c>
      <c r="F49" s="164"/>
      <c r="G49" s="164"/>
      <c r="H49" s="164">
        <f>'実質公債費比率（分子）の構造'!M$45</f>
        <v>1128</v>
      </c>
      <c r="I49" s="164"/>
      <c r="J49" s="164"/>
      <c r="K49" s="164">
        <f>'実質公債費比率（分子）の構造'!N$45</f>
        <v>1131</v>
      </c>
      <c r="L49" s="164"/>
      <c r="M49" s="164"/>
      <c r="N49" s="164">
        <f>'実質公債費比率（分子）の構造'!O$45</f>
        <v>1182</v>
      </c>
      <c r="O49" s="164"/>
      <c r="P49" s="164"/>
    </row>
    <row r="50" spans="1:16">
      <c r="A50" s="164" t="s">
        <v>67</v>
      </c>
      <c r="B50" s="164" t="e">
        <f>NA()</f>
        <v>#N/A</v>
      </c>
      <c r="C50" s="164">
        <f>IF(ISNUMBER('実質公債費比率（分子）の構造'!K$53),'実質公債費比率（分子）の構造'!K$53,NA())</f>
        <v>356</v>
      </c>
      <c r="D50" s="164" t="e">
        <f>NA()</f>
        <v>#N/A</v>
      </c>
      <c r="E50" s="164" t="e">
        <f>NA()</f>
        <v>#N/A</v>
      </c>
      <c r="F50" s="164">
        <f>IF(ISNUMBER('実質公債費比率（分子）の構造'!L$53),'実質公債費比率（分子）の構造'!L$53,NA())</f>
        <v>420</v>
      </c>
      <c r="G50" s="164" t="e">
        <f>NA()</f>
        <v>#N/A</v>
      </c>
      <c r="H50" s="164" t="e">
        <f>NA()</f>
        <v>#N/A</v>
      </c>
      <c r="I50" s="164">
        <f>IF(ISNUMBER('実質公債費比率（分子）の構造'!M$53),'実質公債費比率（分子）の構造'!M$53,NA())</f>
        <v>418</v>
      </c>
      <c r="J50" s="164" t="e">
        <f>NA()</f>
        <v>#N/A</v>
      </c>
      <c r="K50" s="164" t="e">
        <f>NA()</f>
        <v>#N/A</v>
      </c>
      <c r="L50" s="164">
        <f>IF(ISNUMBER('実質公債費比率（分子）の構造'!N$53),'実質公債費比率（分子）の構造'!N$53,NA())</f>
        <v>383</v>
      </c>
      <c r="M50" s="164" t="e">
        <f>NA()</f>
        <v>#N/A</v>
      </c>
      <c r="N50" s="164" t="e">
        <f>NA()</f>
        <v>#N/A</v>
      </c>
      <c r="O50" s="164">
        <f>IF(ISNUMBER('実質公債費比率（分子）の構造'!O$53),'実質公債費比率（分子）の構造'!O$53,NA())</f>
        <v>451</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10730</v>
      </c>
      <c r="E56" s="163"/>
      <c r="F56" s="163"/>
      <c r="G56" s="163">
        <f>'将来負担比率（分子）の構造'!J$52</f>
        <v>11374</v>
      </c>
      <c r="H56" s="163"/>
      <c r="I56" s="163"/>
      <c r="J56" s="163">
        <f>'将来負担比率（分子）の構造'!K$52</f>
        <v>11145</v>
      </c>
      <c r="K56" s="163"/>
      <c r="L56" s="163"/>
      <c r="M56" s="163">
        <f>'将来負担比率（分子）の構造'!L$52</f>
        <v>10744</v>
      </c>
      <c r="N56" s="163"/>
      <c r="O56" s="163"/>
      <c r="P56" s="163">
        <f>'将来負担比率（分子）の構造'!M$52</f>
        <v>10534</v>
      </c>
    </row>
    <row r="57" spans="1:16">
      <c r="A57" s="163" t="s">
        <v>42</v>
      </c>
      <c r="B57" s="163"/>
      <c r="C57" s="163"/>
      <c r="D57" s="163">
        <f>'将来負担比率（分子）の構造'!I$51</f>
        <v>139</v>
      </c>
      <c r="E57" s="163"/>
      <c r="F57" s="163"/>
      <c r="G57" s="163">
        <f>'将来負担比率（分子）の構造'!J$51</f>
        <v>129</v>
      </c>
      <c r="H57" s="163"/>
      <c r="I57" s="163"/>
      <c r="J57" s="163">
        <f>'将来負担比率（分子）の構造'!K$51</f>
        <v>146</v>
      </c>
      <c r="K57" s="163"/>
      <c r="L57" s="163"/>
      <c r="M57" s="163">
        <f>'将来負担比率（分子）の構造'!L$51</f>
        <v>161</v>
      </c>
      <c r="N57" s="163"/>
      <c r="O57" s="163"/>
      <c r="P57" s="163">
        <f>'将来負担比率（分子）の構造'!M$51</f>
        <v>171</v>
      </c>
    </row>
    <row r="58" spans="1:16">
      <c r="A58" s="163" t="s">
        <v>41</v>
      </c>
      <c r="B58" s="163"/>
      <c r="C58" s="163"/>
      <c r="D58" s="163">
        <f>'将来負担比率（分子）の構造'!I$50</f>
        <v>10210</v>
      </c>
      <c r="E58" s="163"/>
      <c r="F58" s="163"/>
      <c r="G58" s="163">
        <f>'将来負担比率（分子）の構造'!J$50</f>
        <v>13911</v>
      </c>
      <c r="H58" s="163"/>
      <c r="I58" s="163"/>
      <c r="J58" s="163">
        <f>'将来負担比率（分子）の構造'!K$50</f>
        <v>17690</v>
      </c>
      <c r="K58" s="163"/>
      <c r="L58" s="163"/>
      <c r="M58" s="163">
        <f>'将来負担比率（分子）の構造'!L$50</f>
        <v>20829</v>
      </c>
      <c r="N58" s="163"/>
      <c r="O58" s="163"/>
      <c r="P58" s="163">
        <f>'将来負担比率（分子）の構造'!M$50</f>
        <v>24280</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1059</v>
      </c>
      <c r="C62" s="163"/>
      <c r="D62" s="163"/>
      <c r="E62" s="163">
        <f>'将来負担比率（分子）の構造'!J$45</f>
        <v>1002</v>
      </c>
      <c r="F62" s="163"/>
      <c r="G62" s="163"/>
      <c r="H62" s="163">
        <f>'将来負担比率（分子）の構造'!K$45</f>
        <v>1004</v>
      </c>
      <c r="I62" s="163"/>
      <c r="J62" s="163"/>
      <c r="K62" s="163">
        <f>'将来負担比率（分子）の構造'!L$45</f>
        <v>1023</v>
      </c>
      <c r="L62" s="163"/>
      <c r="M62" s="163"/>
      <c r="N62" s="163">
        <f>'将来負担比率（分子）の構造'!M$45</f>
        <v>1078</v>
      </c>
      <c r="O62" s="163"/>
      <c r="P62" s="163"/>
    </row>
    <row r="63" spans="1:16">
      <c r="A63" s="163" t="s">
        <v>34</v>
      </c>
      <c r="B63" s="163">
        <f>'将来負担比率（分子）の構造'!I$44</f>
        <v>564</v>
      </c>
      <c r="C63" s="163"/>
      <c r="D63" s="163"/>
      <c r="E63" s="163">
        <f>'将来負担比率（分子）の構造'!J$44</f>
        <v>479</v>
      </c>
      <c r="F63" s="163"/>
      <c r="G63" s="163"/>
      <c r="H63" s="163">
        <f>'将来負担比率（分子）の構造'!K$44</f>
        <v>395</v>
      </c>
      <c r="I63" s="163"/>
      <c r="J63" s="163"/>
      <c r="K63" s="163">
        <f>'将来負担比率（分子）の構造'!L$44</f>
        <v>303</v>
      </c>
      <c r="L63" s="163"/>
      <c r="M63" s="163"/>
      <c r="N63" s="163">
        <f>'将来負担比率（分子）の構造'!M$44</f>
        <v>209</v>
      </c>
      <c r="O63" s="163"/>
      <c r="P63" s="163"/>
    </row>
    <row r="64" spans="1:16">
      <c r="A64" s="163" t="s">
        <v>33</v>
      </c>
      <c r="B64" s="163">
        <f>'将来負担比率（分子）の構造'!I$43</f>
        <v>3315</v>
      </c>
      <c r="C64" s="163"/>
      <c r="D64" s="163"/>
      <c r="E64" s="163">
        <f>'将来負担比率（分子）の構造'!J$43</f>
        <v>3140</v>
      </c>
      <c r="F64" s="163"/>
      <c r="G64" s="163"/>
      <c r="H64" s="163">
        <f>'将来負担比率（分子）の構造'!K$43</f>
        <v>2971</v>
      </c>
      <c r="I64" s="163"/>
      <c r="J64" s="163"/>
      <c r="K64" s="163">
        <f>'将来負担比率（分子）の構造'!L$43</f>
        <v>2840</v>
      </c>
      <c r="L64" s="163"/>
      <c r="M64" s="163"/>
      <c r="N64" s="163">
        <f>'将来負担比率（分子）の構造'!M$43</f>
        <v>2606</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13259</v>
      </c>
      <c r="C66" s="163"/>
      <c r="D66" s="163"/>
      <c r="E66" s="163">
        <f>'将来負担比率（分子）の構造'!J$41</f>
        <v>13951</v>
      </c>
      <c r="F66" s="163"/>
      <c r="G66" s="163"/>
      <c r="H66" s="163">
        <f>'将来負担比率（分子）の構造'!K$41</f>
        <v>13775</v>
      </c>
      <c r="I66" s="163"/>
      <c r="J66" s="163"/>
      <c r="K66" s="163">
        <f>'将来負担比率（分子）の構造'!L$41</f>
        <v>13294</v>
      </c>
      <c r="L66" s="163"/>
      <c r="M66" s="163"/>
      <c r="N66" s="163">
        <f>'将来負担比率（分子）の構造'!M$41</f>
        <v>13197</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610</v>
      </c>
      <c r="C72" s="167">
        <f>基金残高に係る経年分析!G55</f>
        <v>605</v>
      </c>
      <c r="D72" s="167">
        <f>基金残高に係る経年分析!H55</f>
        <v>653</v>
      </c>
    </row>
    <row r="73" spans="1:16">
      <c r="A73" s="166" t="s">
        <v>74</v>
      </c>
      <c r="B73" s="167">
        <f>基金残高に係る経年分析!F56</f>
        <v>1233</v>
      </c>
      <c r="C73" s="167">
        <f>基金残高に係る経年分析!G56</f>
        <v>1105</v>
      </c>
      <c r="D73" s="167">
        <f>基金残高に係る経年分析!H56</f>
        <v>884</v>
      </c>
    </row>
    <row r="74" spans="1:16">
      <c r="A74" s="166" t="s">
        <v>75</v>
      </c>
      <c r="B74" s="167">
        <f>基金残高に係る経年分析!F57</f>
        <v>15640</v>
      </c>
      <c r="C74" s="167">
        <f>基金残高に係る経年分析!G57</f>
        <v>18886</v>
      </c>
      <c r="D74" s="167">
        <f>基金残高に係る経年分析!H57</f>
        <v>22517</v>
      </c>
    </row>
  </sheetData>
  <sheetProtection algorithmName="SHA-512" hashValue="swwz3mv7O7XzfWheq+Why6I5MlfpvRG/6iWRSSXq8aHxgBNV7FV/4B7/f3ufC2RlQBMOvZXJtFKIV2oTW5N2Kg==" saltValue="OUHYs8j4/GdX7oF+ACeU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215</v>
      </c>
      <c r="C5" s="680"/>
      <c r="D5" s="680"/>
      <c r="E5" s="680"/>
      <c r="F5" s="680"/>
      <c r="G5" s="680"/>
      <c r="H5" s="680"/>
      <c r="I5" s="680"/>
      <c r="J5" s="680"/>
      <c r="K5" s="680"/>
      <c r="L5" s="680"/>
      <c r="M5" s="680"/>
      <c r="N5" s="680"/>
      <c r="O5" s="680"/>
      <c r="P5" s="680"/>
      <c r="Q5" s="681"/>
      <c r="R5" s="676">
        <v>989766</v>
      </c>
      <c r="S5" s="677"/>
      <c r="T5" s="677"/>
      <c r="U5" s="677"/>
      <c r="V5" s="677"/>
      <c r="W5" s="677"/>
      <c r="X5" s="677"/>
      <c r="Y5" s="702"/>
      <c r="Z5" s="715">
        <v>2.6</v>
      </c>
      <c r="AA5" s="715"/>
      <c r="AB5" s="715"/>
      <c r="AC5" s="715"/>
      <c r="AD5" s="716">
        <v>989766</v>
      </c>
      <c r="AE5" s="716"/>
      <c r="AF5" s="716"/>
      <c r="AG5" s="716"/>
      <c r="AH5" s="716"/>
      <c r="AI5" s="716"/>
      <c r="AJ5" s="716"/>
      <c r="AK5" s="716"/>
      <c r="AL5" s="703">
        <v>19.399999999999999</v>
      </c>
      <c r="AM5" s="685"/>
      <c r="AN5" s="685"/>
      <c r="AO5" s="704"/>
      <c r="AP5" s="679" t="s">
        <v>216</v>
      </c>
      <c r="AQ5" s="680"/>
      <c r="AR5" s="680"/>
      <c r="AS5" s="680"/>
      <c r="AT5" s="680"/>
      <c r="AU5" s="680"/>
      <c r="AV5" s="680"/>
      <c r="AW5" s="680"/>
      <c r="AX5" s="680"/>
      <c r="AY5" s="680"/>
      <c r="AZ5" s="680"/>
      <c r="BA5" s="680"/>
      <c r="BB5" s="680"/>
      <c r="BC5" s="680"/>
      <c r="BD5" s="680"/>
      <c r="BE5" s="680"/>
      <c r="BF5" s="681"/>
      <c r="BG5" s="621">
        <v>989766</v>
      </c>
      <c r="BH5" s="622"/>
      <c r="BI5" s="622"/>
      <c r="BJ5" s="622"/>
      <c r="BK5" s="622"/>
      <c r="BL5" s="622"/>
      <c r="BM5" s="622"/>
      <c r="BN5" s="623"/>
      <c r="BO5" s="659">
        <v>100</v>
      </c>
      <c r="BP5" s="659"/>
      <c r="BQ5" s="659"/>
      <c r="BR5" s="659"/>
      <c r="BS5" s="660">
        <v>28865</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c r="B6" s="618" t="s">
        <v>220</v>
      </c>
      <c r="C6" s="619"/>
      <c r="D6" s="619"/>
      <c r="E6" s="619"/>
      <c r="F6" s="619"/>
      <c r="G6" s="619"/>
      <c r="H6" s="619"/>
      <c r="I6" s="619"/>
      <c r="J6" s="619"/>
      <c r="K6" s="619"/>
      <c r="L6" s="619"/>
      <c r="M6" s="619"/>
      <c r="N6" s="619"/>
      <c r="O6" s="619"/>
      <c r="P6" s="619"/>
      <c r="Q6" s="620"/>
      <c r="R6" s="621">
        <v>156097</v>
      </c>
      <c r="S6" s="622"/>
      <c r="T6" s="622"/>
      <c r="U6" s="622"/>
      <c r="V6" s="622"/>
      <c r="W6" s="622"/>
      <c r="X6" s="622"/>
      <c r="Y6" s="623"/>
      <c r="Z6" s="659">
        <v>0.4</v>
      </c>
      <c r="AA6" s="659"/>
      <c r="AB6" s="659"/>
      <c r="AC6" s="659"/>
      <c r="AD6" s="660">
        <v>156097</v>
      </c>
      <c r="AE6" s="660"/>
      <c r="AF6" s="660"/>
      <c r="AG6" s="660"/>
      <c r="AH6" s="660"/>
      <c r="AI6" s="660"/>
      <c r="AJ6" s="660"/>
      <c r="AK6" s="660"/>
      <c r="AL6" s="624">
        <v>3.1</v>
      </c>
      <c r="AM6" s="625"/>
      <c r="AN6" s="625"/>
      <c r="AO6" s="661"/>
      <c r="AP6" s="618" t="s">
        <v>221</v>
      </c>
      <c r="AQ6" s="619"/>
      <c r="AR6" s="619"/>
      <c r="AS6" s="619"/>
      <c r="AT6" s="619"/>
      <c r="AU6" s="619"/>
      <c r="AV6" s="619"/>
      <c r="AW6" s="619"/>
      <c r="AX6" s="619"/>
      <c r="AY6" s="619"/>
      <c r="AZ6" s="619"/>
      <c r="BA6" s="619"/>
      <c r="BB6" s="619"/>
      <c r="BC6" s="619"/>
      <c r="BD6" s="619"/>
      <c r="BE6" s="619"/>
      <c r="BF6" s="620"/>
      <c r="BG6" s="621">
        <v>989766</v>
      </c>
      <c r="BH6" s="622"/>
      <c r="BI6" s="622"/>
      <c r="BJ6" s="622"/>
      <c r="BK6" s="622"/>
      <c r="BL6" s="622"/>
      <c r="BM6" s="622"/>
      <c r="BN6" s="623"/>
      <c r="BO6" s="659">
        <v>100</v>
      </c>
      <c r="BP6" s="659"/>
      <c r="BQ6" s="659"/>
      <c r="BR6" s="659"/>
      <c r="BS6" s="660">
        <v>28865</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82205</v>
      </c>
      <c r="CS6" s="622"/>
      <c r="CT6" s="622"/>
      <c r="CU6" s="622"/>
      <c r="CV6" s="622"/>
      <c r="CW6" s="622"/>
      <c r="CX6" s="622"/>
      <c r="CY6" s="623"/>
      <c r="CZ6" s="703">
        <v>0.2</v>
      </c>
      <c r="DA6" s="685"/>
      <c r="DB6" s="685"/>
      <c r="DC6" s="705"/>
      <c r="DD6" s="627" t="s">
        <v>122</v>
      </c>
      <c r="DE6" s="622"/>
      <c r="DF6" s="622"/>
      <c r="DG6" s="622"/>
      <c r="DH6" s="622"/>
      <c r="DI6" s="622"/>
      <c r="DJ6" s="622"/>
      <c r="DK6" s="622"/>
      <c r="DL6" s="622"/>
      <c r="DM6" s="622"/>
      <c r="DN6" s="622"/>
      <c r="DO6" s="622"/>
      <c r="DP6" s="623"/>
      <c r="DQ6" s="627">
        <v>82205</v>
      </c>
      <c r="DR6" s="622"/>
      <c r="DS6" s="622"/>
      <c r="DT6" s="622"/>
      <c r="DU6" s="622"/>
      <c r="DV6" s="622"/>
      <c r="DW6" s="622"/>
      <c r="DX6" s="622"/>
      <c r="DY6" s="622"/>
      <c r="DZ6" s="622"/>
      <c r="EA6" s="622"/>
      <c r="EB6" s="622"/>
      <c r="EC6" s="658"/>
    </row>
    <row r="7" spans="2:143" ht="11.25" customHeight="1">
      <c r="B7" s="618" t="s">
        <v>223</v>
      </c>
      <c r="C7" s="619"/>
      <c r="D7" s="619"/>
      <c r="E7" s="619"/>
      <c r="F7" s="619"/>
      <c r="G7" s="619"/>
      <c r="H7" s="619"/>
      <c r="I7" s="619"/>
      <c r="J7" s="619"/>
      <c r="K7" s="619"/>
      <c r="L7" s="619"/>
      <c r="M7" s="619"/>
      <c r="N7" s="619"/>
      <c r="O7" s="619"/>
      <c r="P7" s="619"/>
      <c r="Q7" s="620"/>
      <c r="R7" s="621">
        <v>310</v>
      </c>
      <c r="S7" s="622"/>
      <c r="T7" s="622"/>
      <c r="U7" s="622"/>
      <c r="V7" s="622"/>
      <c r="W7" s="622"/>
      <c r="X7" s="622"/>
      <c r="Y7" s="623"/>
      <c r="Z7" s="659">
        <v>0</v>
      </c>
      <c r="AA7" s="659"/>
      <c r="AB7" s="659"/>
      <c r="AC7" s="659"/>
      <c r="AD7" s="660">
        <v>310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347599</v>
      </c>
      <c r="BH7" s="622"/>
      <c r="BI7" s="622"/>
      <c r="BJ7" s="622"/>
      <c r="BK7" s="622"/>
      <c r="BL7" s="622"/>
      <c r="BM7" s="622"/>
      <c r="BN7" s="623"/>
      <c r="BO7" s="659">
        <v>35.1</v>
      </c>
      <c r="BP7" s="659"/>
      <c r="BQ7" s="659"/>
      <c r="BR7" s="659"/>
      <c r="BS7" s="660">
        <v>28865</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21717024</v>
      </c>
      <c r="CS7" s="622"/>
      <c r="CT7" s="622"/>
      <c r="CU7" s="622"/>
      <c r="CV7" s="622"/>
      <c r="CW7" s="622"/>
      <c r="CX7" s="622"/>
      <c r="CY7" s="623"/>
      <c r="CZ7" s="659">
        <v>57.5</v>
      </c>
      <c r="DA7" s="659"/>
      <c r="DB7" s="659"/>
      <c r="DC7" s="659"/>
      <c r="DD7" s="627">
        <v>858827</v>
      </c>
      <c r="DE7" s="622"/>
      <c r="DF7" s="622"/>
      <c r="DG7" s="622"/>
      <c r="DH7" s="622"/>
      <c r="DI7" s="622"/>
      <c r="DJ7" s="622"/>
      <c r="DK7" s="622"/>
      <c r="DL7" s="622"/>
      <c r="DM7" s="622"/>
      <c r="DN7" s="622"/>
      <c r="DO7" s="622"/>
      <c r="DP7" s="623"/>
      <c r="DQ7" s="627">
        <v>12900311</v>
      </c>
      <c r="DR7" s="622"/>
      <c r="DS7" s="622"/>
      <c r="DT7" s="622"/>
      <c r="DU7" s="622"/>
      <c r="DV7" s="622"/>
      <c r="DW7" s="622"/>
      <c r="DX7" s="622"/>
      <c r="DY7" s="622"/>
      <c r="DZ7" s="622"/>
      <c r="EA7" s="622"/>
      <c r="EB7" s="622"/>
      <c r="EC7" s="658"/>
    </row>
    <row r="8" spans="2:143" ht="11.25" customHeight="1">
      <c r="B8" s="618" t="s">
        <v>226</v>
      </c>
      <c r="C8" s="619"/>
      <c r="D8" s="619"/>
      <c r="E8" s="619"/>
      <c r="F8" s="619"/>
      <c r="G8" s="619"/>
      <c r="H8" s="619"/>
      <c r="I8" s="619"/>
      <c r="J8" s="619"/>
      <c r="K8" s="619"/>
      <c r="L8" s="619"/>
      <c r="M8" s="619"/>
      <c r="N8" s="619"/>
      <c r="O8" s="619"/>
      <c r="P8" s="619"/>
      <c r="Q8" s="620"/>
      <c r="R8" s="621">
        <v>2958</v>
      </c>
      <c r="S8" s="622"/>
      <c r="T8" s="622"/>
      <c r="U8" s="622"/>
      <c r="V8" s="622"/>
      <c r="W8" s="622"/>
      <c r="X8" s="622"/>
      <c r="Y8" s="623"/>
      <c r="Z8" s="659">
        <v>0</v>
      </c>
      <c r="AA8" s="659"/>
      <c r="AB8" s="659"/>
      <c r="AC8" s="659"/>
      <c r="AD8" s="660">
        <v>2958</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10150</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1874902</v>
      </c>
      <c r="CS8" s="622"/>
      <c r="CT8" s="622"/>
      <c r="CU8" s="622"/>
      <c r="CV8" s="622"/>
      <c r="CW8" s="622"/>
      <c r="CX8" s="622"/>
      <c r="CY8" s="623"/>
      <c r="CZ8" s="659">
        <v>5</v>
      </c>
      <c r="DA8" s="659"/>
      <c r="DB8" s="659"/>
      <c r="DC8" s="659"/>
      <c r="DD8" s="627">
        <v>20073</v>
      </c>
      <c r="DE8" s="622"/>
      <c r="DF8" s="622"/>
      <c r="DG8" s="622"/>
      <c r="DH8" s="622"/>
      <c r="DI8" s="622"/>
      <c r="DJ8" s="622"/>
      <c r="DK8" s="622"/>
      <c r="DL8" s="622"/>
      <c r="DM8" s="622"/>
      <c r="DN8" s="622"/>
      <c r="DO8" s="622"/>
      <c r="DP8" s="623"/>
      <c r="DQ8" s="627">
        <v>926744</v>
      </c>
      <c r="DR8" s="622"/>
      <c r="DS8" s="622"/>
      <c r="DT8" s="622"/>
      <c r="DU8" s="622"/>
      <c r="DV8" s="622"/>
      <c r="DW8" s="622"/>
      <c r="DX8" s="622"/>
      <c r="DY8" s="622"/>
      <c r="DZ8" s="622"/>
      <c r="EA8" s="622"/>
      <c r="EB8" s="622"/>
      <c r="EC8" s="658"/>
    </row>
    <row r="9" spans="2:143" ht="11.25" customHeight="1">
      <c r="B9" s="618" t="s">
        <v>229</v>
      </c>
      <c r="C9" s="619"/>
      <c r="D9" s="619"/>
      <c r="E9" s="619"/>
      <c r="F9" s="619"/>
      <c r="G9" s="619"/>
      <c r="H9" s="619"/>
      <c r="I9" s="619"/>
      <c r="J9" s="619"/>
      <c r="K9" s="619"/>
      <c r="L9" s="619"/>
      <c r="M9" s="619"/>
      <c r="N9" s="619"/>
      <c r="O9" s="619"/>
      <c r="P9" s="619"/>
      <c r="Q9" s="620"/>
      <c r="R9" s="621">
        <v>4558</v>
      </c>
      <c r="S9" s="622"/>
      <c r="T9" s="622"/>
      <c r="U9" s="622"/>
      <c r="V9" s="622"/>
      <c r="W9" s="622"/>
      <c r="X9" s="622"/>
      <c r="Y9" s="623"/>
      <c r="Z9" s="659">
        <v>0</v>
      </c>
      <c r="AA9" s="659"/>
      <c r="AB9" s="659"/>
      <c r="AC9" s="659"/>
      <c r="AD9" s="660">
        <v>4558</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224753</v>
      </c>
      <c r="BH9" s="622"/>
      <c r="BI9" s="622"/>
      <c r="BJ9" s="622"/>
      <c r="BK9" s="622"/>
      <c r="BL9" s="622"/>
      <c r="BM9" s="622"/>
      <c r="BN9" s="623"/>
      <c r="BO9" s="659">
        <v>22.7</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849223</v>
      </c>
      <c r="CS9" s="622"/>
      <c r="CT9" s="622"/>
      <c r="CU9" s="622"/>
      <c r="CV9" s="622"/>
      <c r="CW9" s="622"/>
      <c r="CX9" s="622"/>
      <c r="CY9" s="623"/>
      <c r="CZ9" s="659">
        <v>2.2999999999999998</v>
      </c>
      <c r="DA9" s="659"/>
      <c r="DB9" s="659"/>
      <c r="DC9" s="659"/>
      <c r="DD9" s="627">
        <v>264529</v>
      </c>
      <c r="DE9" s="622"/>
      <c r="DF9" s="622"/>
      <c r="DG9" s="622"/>
      <c r="DH9" s="622"/>
      <c r="DI9" s="622"/>
      <c r="DJ9" s="622"/>
      <c r="DK9" s="622"/>
      <c r="DL9" s="622"/>
      <c r="DM9" s="622"/>
      <c r="DN9" s="622"/>
      <c r="DO9" s="622"/>
      <c r="DP9" s="623"/>
      <c r="DQ9" s="627">
        <v>466796</v>
      </c>
      <c r="DR9" s="622"/>
      <c r="DS9" s="622"/>
      <c r="DT9" s="622"/>
      <c r="DU9" s="622"/>
      <c r="DV9" s="622"/>
      <c r="DW9" s="622"/>
      <c r="DX9" s="622"/>
      <c r="DY9" s="622"/>
      <c r="DZ9" s="622"/>
      <c r="EA9" s="622"/>
      <c r="EB9" s="622"/>
      <c r="EC9" s="658"/>
    </row>
    <row r="10" spans="2:143" ht="11.25" customHeight="1">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27910</v>
      </c>
      <c r="BH10" s="622"/>
      <c r="BI10" s="622"/>
      <c r="BJ10" s="622"/>
      <c r="BK10" s="622"/>
      <c r="BL10" s="622"/>
      <c r="BM10" s="622"/>
      <c r="BN10" s="623"/>
      <c r="BO10" s="659">
        <v>2.8</v>
      </c>
      <c r="BP10" s="659"/>
      <c r="BQ10" s="659"/>
      <c r="BR10" s="659"/>
      <c r="BS10" s="660">
        <v>4640</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1105</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105</v>
      </c>
      <c r="DR10" s="622"/>
      <c r="DS10" s="622"/>
      <c r="DT10" s="622"/>
      <c r="DU10" s="622"/>
      <c r="DV10" s="622"/>
      <c r="DW10" s="622"/>
      <c r="DX10" s="622"/>
      <c r="DY10" s="622"/>
      <c r="DZ10" s="622"/>
      <c r="EA10" s="622"/>
      <c r="EB10" s="622"/>
      <c r="EC10" s="658"/>
    </row>
    <row r="11" spans="2:143" ht="11.25" customHeight="1">
      <c r="B11" s="618" t="s">
        <v>235</v>
      </c>
      <c r="C11" s="619"/>
      <c r="D11" s="619"/>
      <c r="E11" s="619"/>
      <c r="F11" s="619"/>
      <c r="G11" s="619"/>
      <c r="H11" s="619"/>
      <c r="I11" s="619"/>
      <c r="J11" s="619"/>
      <c r="K11" s="619"/>
      <c r="L11" s="619"/>
      <c r="M11" s="619"/>
      <c r="N11" s="619"/>
      <c r="O11" s="619"/>
      <c r="P11" s="619"/>
      <c r="Q11" s="620"/>
      <c r="R11" s="621">
        <v>211363</v>
      </c>
      <c r="S11" s="622"/>
      <c r="T11" s="622"/>
      <c r="U11" s="622"/>
      <c r="V11" s="622"/>
      <c r="W11" s="622"/>
      <c r="X11" s="622"/>
      <c r="Y11" s="623"/>
      <c r="Z11" s="624">
        <v>0.6</v>
      </c>
      <c r="AA11" s="625"/>
      <c r="AB11" s="625"/>
      <c r="AC11" s="626"/>
      <c r="AD11" s="627">
        <v>211363</v>
      </c>
      <c r="AE11" s="622"/>
      <c r="AF11" s="622"/>
      <c r="AG11" s="622"/>
      <c r="AH11" s="622"/>
      <c r="AI11" s="622"/>
      <c r="AJ11" s="622"/>
      <c r="AK11" s="623"/>
      <c r="AL11" s="624">
        <v>4.0999999999999996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84786</v>
      </c>
      <c r="BH11" s="622"/>
      <c r="BI11" s="622"/>
      <c r="BJ11" s="622"/>
      <c r="BK11" s="622"/>
      <c r="BL11" s="622"/>
      <c r="BM11" s="622"/>
      <c r="BN11" s="623"/>
      <c r="BO11" s="659">
        <v>8.6</v>
      </c>
      <c r="BP11" s="659"/>
      <c r="BQ11" s="659"/>
      <c r="BR11" s="659"/>
      <c r="BS11" s="660">
        <v>24225</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822775</v>
      </c>
      <c r="CS11" s="622"/>
      <c r="CT11" s="622"/>
      <c r="CU11" s="622"/>
      <c r="CV11" s="622"/>
      <c r="CW11" s="622"/>
      <c r="CX11" s="622"/>
      <c r="CY11" s="623"/>
      <c r="CZ11" s="659">
        <v>2.2000000000000002</v>
      </c>
      <c r="DA11" s="659"/>
      <c r="DB11" s="659"/>
      <c r="DC11" s="659"/>
      <c r="DD11" s="627">
        <v>345494</v>
      </c>
      <c r="DE11" s="622"/>
      <c r="DF11" s="622"/>
      <c r="DG11" s="622"/>
      <c r="DH11" s="622"/>
      <c r="DI11" s="622"/>
      <c r="DJ11" s="622"/>
      <c r="DK11" s="622"/>
      <c r="DL11" s="622"/>
      <c r="DM11" s="622"/>
      <c r="DN11" s="622"/>
      <c r="DO11" s="622"/>
      <c r="DP11" s="623"/>
      <c r="DQ11" s="627">
        <v>228614</v>
      </c>
      <c r="DR11" s="622"/>
      <c r="DS11" s="622"/>
      <c r="DT11" s="622"/>
      <c r="DU11" s="622"/>
      <c r="DV11" s="622"/>
      <c r="DW11" s="622"/>
      <c r="DX11" s="622"/>
      <c r="DY11" s="622"/>
      <c r="DZ11" s="622"/>
      <c r="EA11" s="622"/>
      <c r="EB11" s="622"/>
      <c r="EC11" s="658"/>
    </row>
    <row r="12" spans="2:143" ht="11.25" customHeight="1">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542200</v>
      </c>
      <c r="BH12" s="622"/>
      <c r="BI12" s="622"/>
      <c r="BJ12" s="622"/>
      <c r="BK12" s="622"/>
      <c r="BL12" s="622"/>
      <c r="BM12" s="622"/>
      <c r="BN12" s="623"/>
      <c r="BO12" s="659">
        <v>54.8</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3106664</v>
      </c>
      <c r="CS12" s="622"/>
      <c r="CT12" s="622"/>
      <c r="CU12" s="622"/>
      <c r="CV12" s="622"/>
      <c r="CW12" s="622"/>
      <c r="CX12" s="622"/>
      <c r="CY12" s="623"/>
      <c r="CZ12" s="659">
        <v>8.1999999999999993</v>
      </c>
      <c r="DA12" s="659"/>
      <c r="DB12" s="659"/>
      <c r="DC12" s="659"/>
      <c r="DD12" s="627">
        <v>2740259</v>
      </c>
      <c r="DE12" s="622"/>
      <c r="DF12" s="622"/>
      <c r="DG12" s="622"/>
      <c r="DH12" s="622"/>
      <c r="DI12" s="622"/>
      <c r="DJ12" s="622"/>
      <c r="DK12" s="622"/>
      <c r="DL12" s="622"/>
      <c r="DM12" s="622"/>
      <c r="DN12" s="622"/>
      <c r="DO12" s="622"/>
      <c r="DP12" s="623"/>
      <c r="DQ12" s="627">
        <v>199221</v>
      </c>
      <c r="DR12" s="622"/>
      <c r="DS12" s="622"/>
      <c r="DT12" s="622"/>
      <c r="DU12" s="622"/>
      <c r="DV12" s="622"/>
      <c r="DW12" s="622"/>
      <c r="DX12" s="622"/>
      <c r="DY12" s="622"/>
      <c r="DZ12" s="622"/>
      <c r="EA12" s="622"/>
      <c r="EB12" s="622"/>
      <c r="EC12" s="658"/>
    </row>
    <row r="13" spans="2:143" ht="11.25" customHeight="1">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514044</v>
      </c>
      <c r="BH13" s="622"/>
      <c r="BI13" s="622"/>
      <c r="BJ13" s="622"/>
      <c r="BK13" s="622"/>
      <c r="BL13" s="622"/>
      <c r="BM13" s="622"/>
      <c r="BN13" s="623"/>
      <c r="BO13" s="659">
        <v>51.9</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2506888</v>
      </c>
      <c r="CS13" s="622"/>
      <c r="CT13" s="622"/>
      <c r="CU13" s="622"/>
      <c r="CV13" s="622"/>
      <c r="CW13" s="622"/>
      <c r="CX13" s="622"/>
      <c r="CY13" s="623"/>
      <c r="CZ13" s="659">
        <v>6.6</v>
      </c>
      <c r="DA13" s="659"/>
      <c r="DB13" s="659"/>
      <c r="DC13" s="659"/>
      <c r="DD13" s="627">
        <v>1996258</v>
      </c>
      <c r="DE13" s="622"/>
      <c r="DF13" s="622"/>
      <c r="DG13" s="622"/>
      <c r="DH13" s="622"/>
      <c r="DI13" s="622"/>
      <c r="DJ13" s="622"/>
      <c r="DK13" s="622"/>
      <c r="DL13" s="622"/>
      <c r="DM13" s="622"/>
      <c r="DN13" s="622"/>
      <c r="DO13" s="622"/>
      <c r="DP13" s="623"/>
      <c r="DQ13" s="627">
        <v>601749</v>
      </c>
      <c r="DR13" s="622"/>
      <c r="DS13" s="622"/>
      <c r="DT13" s="622"/>
      <c r="DU13" s="622"/>
      <c r="DV13" s="622"/>
      <c r="DW13" s="622"/>
      <c r="DX13" s="622"/>
      <c r="DY13" s="622"/>
      <c r="DZ13" s="622"/>
      <c r="EA13" s="622"/>
      <c r="EB13" s="622"/>
      <c r="EC13" s="658"/>
    </row>
    <row r="14" spans="2:143" ht="11.25" customHeight="1">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26050</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2284195</v>
      </c>
      <c r="CS14" s="622"/>
      <c r="CT14" s="622"/>
      <c r="CU14" s="622"/>
      <c r="CV14" s="622"/>
      <c r="CW14" s="622"/>
      <c r="CX14" s="622"/>
      <c r="CY14" s="623"/>
      <c r="CZ14" s="659">
        <v>6.1</v>
      </c>
      <c r="DA14" s="659"/>
      <c r="DB14" s="659"/>
      <c r="DC14" s="659"/>
      <c r="DD14" s="627">
        <v>1865664</v>
      </c>
      <c r="DE14" s="622"/>
      <c r="DF14" s="622"/>
      <c r="DG14" s="622"/>
      <c r="DH14" s="622"/>
      <c r="DI14" s="622"/>
      <c r="DJ14" s="622"/>
      <c r="DK14" s="622"/>
      <c r="DL14" s="622"/>
      <c r="DM14" s="622"/>
      <c r="DN14" s="622"/>
      <c r="DO14" s="622"/>
      <c r="DP14" s="623"/>
      <c r="DQ14" s="627">
        <v>393134</v>
      </c>
      <c r="DR14" s="622"/>
      <c r="DS14" s="622"/>
      <c r="DT14" s="622"/>
      <c r="DU14" s="622"/>
      <c r="DV14" s="622"/>
      <c r="DW14" s="622"/>
      <c r="DX14" s="622"/>
      <c r="DY14" s="622"/>
      <c r="DZ14" s="622"/>
      <c r="EA14" s="622"/>
      <c r="EB14" s="622"/>
      <c r="EC14" s="658"/>
    </row>
    <row r="15" spans="2:143" ht="11.25" customHeight="1">
      <c r="B15" s="618" t="s">
        <v>247</v>
      </c>
      <c r="C15" s="619"/>
      <c r="D15" s="619"/>
      <c r="E15" s="619"/>
      <c r="F15" s="619"/>
      <c r="G15" s="619"/>
      <c r="H15" s="619"/>
      <c r="I15" s="619"/>
      <c r="J15" s="619"/>
      <c r="K15" s="619"/>
      <c r="L15" s="619"/>
      <c r="M15" s="619"/>
      <c r="N15" s="619"/>
      <c r="O15" s="619"/>
      <c r="P15" s="619"/>
      <c r="Q15" s="620"/>
      <c r="R15" s="621">
        <v>12735</v>
      </c>
      <c r="S15" s="622"/>
      <c r="T15" s="622"/>
      <c r="U15" s="622"/>
      <c r="V15" s="622"/>
      <c r="W15" s="622"/>
      <c r="X15" s="622"/>
      <c r="Y15" s="623"/>
      <c r="Z15" s="659">
        <v>0</v>
      </c>
      <c r="AA15" s="659"/>
      <c r="AB15" s="659"/>
      <c r="AC15" s="659"/>
      <c r="AD15" s="660">
        <v>12735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73917</v>
      </c>
      <c r="BH15" s="622"/>
      <c r="BI15" s="622"/>
      <c r="BJ15" s="622"/>
      <c r="BK15" s="622"/>
      <c r="BL15" s="622"/>
      <c r="BM15" s="622"/>
      <c r="BN15" s="623"/>
      <c r="BO15" s="659">
        <v>7.5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3310301</v>
      </c>
      <c r="CS15" s="622"/>
      <c r="CT15" s="622"/>
      <c r="CU15" s="622"/>
      <c r="CV15" s="622"/>
      <c r="CW15" s="622"/>
      <c r="CX15" s="622"/>
      <c r="CY15" s="623"/>
      <c r="CZ15" s="659">
        <v>8.8000000000000007</v>
      </c>
      <c r="DA15" s="659"/>
      <c r="DB15" s="659"/>
      <c r="DC15" s="659"/>
      <c r="DD15" s="627">
        <v>1003680</v>
      </c>
      <c r="DE15" s="622"/>
      <c r="DF15" s="622"/>
      <c r="DG15" s="622"/>
      <c r="DH15" s="622"/>
      <c r="DI15" s="622"/>
      <c r="DJ15" s="622"/>
      <c r="DK15" s="622"/>
      <c r="DL15" s="622"/>
      <c r="DM15" s="622"/>
      <c r="DN15" s="622"/>
      <c r="DO15" s="622"/>
      <c r="DP15" s="623"/>
      <c r="DQ15" s="627">
        <v>621992</v>
      </c>
      <c r="DR15" s="622"/>
      <c r="DS15" s="622"/>
      <c r="DT15" s="622"/>
      <c r="DU15" s="622"/>
      <c r="DV15" s="622"/>
      <c r="DW15" s="622"/>
      <c r="DX15" s="622"/>
      <c r="DY15" s="622"/>
      <c r="DZ15" s="622"/>
      <c r="EA15" s="622"/>
      <c r="EB15" s="622"/>
      <c r="EC15" s="658"/>
    </row>
    <row r="16" spans="2:143" ht="11.25" customHeight="1">
      <c r="B16" s="618" t="s">
        <v>250</v>
      </c>
      <c r="C16" s="619"/>
      <c r="D16" s="619"/>
      <c r="E16" s="619"/>
      <c r="F16" s="619"/>
      <c r="G16" s="619"/>
      <c r="H16" s="619"/>
      <c r="I16" s="619"/>
      <c r="J16" s="619"/>
      <c r="K16" s="619"/>
      <c r="L16" s="619"/>
      <c r="M16" s="619"/>
      <c r="N16" s="619"/>
      <c r="O16" s="619"/>
      <c r="P16" s="619"/>
      <c r="Q16" s="620"/>
      <c r="R16" s="621">
        <v>20710</v>
      </c>
      <c r="S16" s="622"/>
      <c r="T16" s="622"/>
      <c r="U16" s="622"/>
      <c r="V16" s="622"/>
      <c r="W16" s="622"/>
      <c r="X16" s="622"/>
      <c r="Y16" s="623"/>
      <c r="Z16" s="659">
        <v>0.1</v>
      </c>
      <c r="AA16" s="659"/>
      <c r="AB16" s="659"/>
      <c r="AC16" s="659"/>
      <c r="AD16" s="660">
        <v>20710</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3591</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350</v>
      </c>
      <c r="DR16" s="622"/>
      <c r="DS16" s="622"/>
      <c r="DT16" s="622"/>
      <c r="DU16" s="622"/>
      <c r="DV16" s="622"/>
      <c r="DW16" s="622"/>
      <c r="DX16" s="622"/>
      <c r="DY16" s="622"/>
      <c r="DZ16" s="622"/>
      <c r="EA16" s="622"/>
      <c r="EB16" s="622"/>
      <c r="EC16" s="658"/>
    </row>
    <row r="17" spans="2:133" ht="11.25" customHeight="1">
      <c r="B17" s="618" t="s">
        <v>253</v>
      </c>
      <c r="C17" s="619"/>
      <c r="D17" s="619"/>
      <c r="E17" s="619"/>
      <c r="F17" s="619"/>
      <c r="G17" s="619"/>
      <c r="H17" s="619"/>
      <c r="I17" s="619"/>
      <c r="J17" s="619"/>
      <c r="K17" s="619"/>
      <c r="L17" s="619"/>
      <c r="M17" s="619"/>
      <c r="N17" s="619"/>
      <c r="O17" s="619"/>
      <c r="P17" s="619"/>
      <c r="Q17" s="620"/>
      <c r="R17" s="621">
        <v>31596</v>
      </c>
      <c r="S17" s="622"/>
      <c r="T17" s="622"/>
      <c r="U17" s="622"/>
      <c r="V17" s="622"/>
      <c r="W17" s="622"/>
      <c r="X17" s="622"/>
      <c r="Y17" s="623"/>
      <c r="Z17" s="659">
        <v>0.1</v>
      </c>
      <c r="AA17" s="659"/>
      <c r="AB17" s="659"/>
      <c r="AC17" s="659"/>
      <c r="AD17" s="660">
        <v>31596</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1181942</v>
      </c>
      <c r="CS17" s="622"/>
      <c r="CT17" s="622"/>
      <c r="CU17" s="622"/>
      <c r="CV17" s="622"/>
      <c r="CW17" s="622"/>
      <c r="CX17" s="622"/>
      <c r="CY17" s="623"/>
      <c r="CZ17" s="659">
        <v>3.1</v>
      </c>
      <c r="DA17" s="659"/>
      <c r="DB17" s="659"/>
      <c r="DC17" s="659"/>
      <c r="DD17" s="627" t="s">
        <v>122</v>
      </c>
      <c r="DE17" s="622"/>
      <c r="DF17" s="622"/>
      <c r="DG17" s="622"/>
      <c r="DH17" s="622"/>
      <c r="DI17" s="622"/>
      <c r="DJ17" s="622"/>
      <c r="DK17" s="622"/>
      <c r="DL17" s="622"/>
      <c r="DM17" s="622"/>
      <c r="DN17" s="622"/>
      <c r="DO17" s="622"/>
      <c r="DP17" s="623"/>
      <c r="DQ17" s="627">
        <v>1162994</v>
      </c>
      <c r="DR17" s="622"/>
      <c r="DS17" s="622"/>
      <c r="DT17" s="622"/>
      <c r="DU17" s="622"/>
      <c r="DV17" s="622"/>
      <c r="DW17" s="622"/>
      <c r="DX17" s="622"/>
      <c r="DY17" s="622"/>
      <c r="DZ17" s="622"/>
      <c r="EA17" s="622"/>
      <c r="EB17" s="622"/>
      <c r="EC17" s="658"/>
    </row>
    <row r="18" spans="2:133" ht="11.25" customHeight="1">
      <c r="B18" s="618" t="s">
        <v>256</v>
      </c>
      <c r="C18" s="619"/>
      <c r="D18" s="619"/>
      <c r="E18" s="619"/>
      <c r="F18" s="619"/>
      <c r="G18" s="619"/>
      <c r="H18" s="619"/>
      <c r="I18" s="619"/>
      <c r="J18" s="619"/>
      <c r="K18" s="619"/>
      <c r="L18" s="619"/>
      <c r="M18" s="619"/>
      <c r="N18" s="619"/>
      <c r="O18" s="619"/>
      <c r="P18" s="619"/>
      <c r="Q18" s="620"/>
      <c r="R18" s="621">
        <v>2600</v>
      </c>
      <c r="S18" s="622"/>
      <c r="T18" s="622"/>
      <c r="U18" s="622"/>
      <c r="V18" s="622"/>
      <c r="W18" s="622"/>
      <c r="X18" s="622"/>
      <c r="Y18" s="623"/>
      <c r="Z18" s="659">
        <v>0</v>
      </c>
      <c r="AA18" s="659"/>
      <c r="AB18" s="659"/>
      <c r="AC18" s="659"/>
      <c r="AD18" s="660">
        <v>2600</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259</v>
      </c>
      <c r="C19" s="619"/>
      <c r="D19" s="619"/>
      <c r="E19" s="619"/>
      <c r="F19" s="619"/>
      <c r="G19" s="619"/>
      <c r="H19" s="619"/>
      <c r="I19" s="619"/>
      <c r="J19" s="619"/>
      <c r="K19" s="619"/>
      <c r="L19" s="619"/>
      <c r="M19" s="619"/>
      <c r="N19" s="619"/>
      <c r="O19" s="619"/>
      <c r="P19" s="619"/>
      <c r="Q19" s="620"/>
      <c r="R19" s="621">
        <v>25771</v>
      </c>
      <c r="S19" s="622"/>
      <c r="T19" s="622"/>
      <c r="U19" s="622"/>
      <c r="V19" s="622"/>
      <c r="W19" s="622"/>
      <c r="X19" s="622"/>
      <c r="Y19" s="623"/>
      <c r="Z19" s="659">
        <v>0.1</v>
      </c>
      <c r="AA19" s="659"/>
      <c r="AB19" s="659"/>
      <c r="AC19" s="659"/>
      <c r="AD19" s="660">
        <v>25771</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262</v>
      </c>
      <c r="C20" s="689"/>
      <c r="D20" s="689"/>
      <c r="E20" s="689"/>
      <c r="F20" s="689"/>
      <c r="G20" s="689"/>
      <c r="H20" s="689"/>
      <c r="I20" s="689"/>
      <c r="J20" s="689"/>
      <c r="K20" s="689"/>
      <c r="L20" s="689"/>
      <c r="M20" s="689"/>
      <c r="N20" s="689"/>
      <c r="O20" s="689"/>
      <c r="P20" s="689"/>
      <c r="Q20" s="690"/>
      <c r="R20" s="621">
        <v>3225</v>
      </c>
      <c r="S20" s="622"/>
      <c r="T20" s="622"/>
      <c r="U20" s="622"/>
      <c r="V20" s="622"/>
      <c r="W20" s="622"/>
      <c r="X20" s="622"/>
      <c r="Y20" s="623"/>
      <c r="Z20" s="659">
        <v>0</v>
      </c>
      <c r="AA20" s="659"/>
      <c r="AB20" s="659"/>
      <c r="AC20" s="659"/>
      <c r="AD20" s="660">
        <v>3225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37740815</v>
      </c>
      <c r="CS20" s="622"/>
      <c r="CT20" s="622"/>
      <c r="CU20" s="622"/>
      <c r="CV20" s="622"/>
      <c r="CW20" s="622"/>
      <c r="CX20" s="622"/>
      <c r="CY20" s="623"/>
      <c r="CZ20" s="659">
        <v>100</v>
      </c>
      <c r="DA20" s="659"/>
      <c r="DB20" s="659"/>
      <c r="DC20" s="659"/>
      <c r="DD20" s="627">
        <v>9094784</v>
      </c>
      <c r="DE20" s="622"/>
      <c r="DF20" s="622"/>
      <c r="DG20" s="622"/>
      <c r="DH20" s="622"/>
      <c r="DI20" s="622"/>
      <c r="DJ20" s="622"/>
      <c r="DK20" s="622"/>
      <c r="DL20" s="622"/>
      <c r="DM20" s="622"/>
      <c r="DN20" s="622"/>
      <c r="DO20" s="622"/>
      <c r="DP20" s="623"/>
      <c r="DQ20" s="627">
        <v>17584215</v>
      </c>
      <c r="DR20" s="622"/>
      <c r="DS20" s="622"/>
      <c r="DT20" s="622"/>
      <c r="DU20" s="622"/>
      <c r="DV20" s="622"/>
      <c r="DW20" s="622"/>
      <c r="DX20" s="622"/>
      <c r="DY20" s="622"/>
      <c r="DZ20" s="622"/>
      <c r="EA20" s="622"/>
      <c r="EB20" s="622"/>
      <c r="EC20" s="658"/>
    </row>
    <row r="21" spans="2:133" ht="11.25" customHeight="1">
      <c r="B21" s="618" t="s">
        <v>265</v>
      </c>
      <c r="C21" s="619"/>
      <c r="D21" s="619"/>
      <c r="E21" s="619"/>
      <c r="F21" s="619"/>
      <c r="G21" s="619"/>
      <c r="H21" s="619"/>
      <c r="I21" s="619"/>
      <c r="J21" s="619"/>
      <c r="K21" s="619"/>
      <c r="L21" s="619"/>
      <c r="M21" s="619"/>
      <c r="N21" s="619"/>
      <c r="O21" s="619"/>
      <c r="P21" s="619"/>
      <c r="Q21" s="620"/>
      <c r="R21" s="621">
        <v>3717185</v>
      </c>
      <c r="S21" s="622"/>
      <c r="T21" s="622"/>
      <c r="U21" s="622"/>
      <c r="V21" s="622"/>
      <c r="W21" s="622"/>
      <c r="X21" s="622"/>
      <c r="Y21" s="623"/>
      <c r="Z21" s="659">
        <v>9.6999999999999993</v>
      </c>
      <c r="AA21" s="659"/>
      <c r="AB21" s="659"/>
      <c r="AC21" s="659"/>
      <c r="AD21" s="660">
        <v>3649325</v>
      </c>
      <c r="AE21" s="660"/>
      <c r="AF21" s="660"/>
      <c r="AG21" s="660"/>
      <c r="AH21" s="660"/>
      <c r="AI21" s="660"/>
      <c r="AJ21" s="660"/>
      <c r="AK21" s="660"/>
      <c r="AL21" s="624">
        <v>71.599999999999994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267</v>
      </c>
      <c r="C22" s="619"/>
      <c r="D22" s="619"/>
      <c r="E22" s="619"/>
      <c r="F22" s="619"/>
      <c r="G22" s="619"/>
      <c r="H22" s="619"/>
      <c r="I22" s="619"/>
      <c r="J22" s="619"/>
      <c r="K22" s="619"/>
      <c r="L22" s="619"/>
      <c r="M22" s="619"/>
      <c r="N22" s="619"/>
      <c r="O22" s="619"/>
      <c r="P22" s="619"/>
      <c r="Q22" s="620"/>
      <c r="R22" s="621">
        <v>3649325</v>
      </c>
      <c r="S22" s="622"/>
      <c r="T22" s="622"/>
      <c r="U22" s="622"/>
      <c r="V22" s="622"/>
      <c r="W22" s="622"/>
      <c r="X22" s="622"/>
      <c r="Y22" s="623"/>
      <c r="Z22" s="659">
        <v>9.6</v>
      </c>
      <c r="AA22" s="659"/>
      <c r="AB22" s="659"/>
      <c r="AC22" s="659"/>
      <c r="AD22" s="660">
        <v>3649325</v>
      </c>
      <c r="AE22" s="660"/>
      <c r="AF22" s="660"/>
      <c r="AG22" s="660"/>
      <c r="AH22" s="660"/>
      <c r="AI22" s="660"/>
      <c r="AJ22" s="660"/>
      <c r="AK22" s="660"/>
      <c r="AL22" s="624">
        <v>71.599999999999994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270</v>
      </c>
      <c r="C23" s="619"/>
      <c r="D23" s="619"/>
      <c r="E23" s="619"/>
      <c r="F23" s="619"/>
      <c r="G23" s="619"/>
      <c r="H23" s="619"/>
      <c r="I23" s="619"/>
      <c r="J23" s="619"/>
      <c r="K23" s="619"/>
      <c r="L23" s="619"/>
      <c r="M23" s="619"/>
      <c r="N23" s="619"/>
      <c r="O23" s="619"/>
      <c r="P23" s="619"/>
      <c r="Q23" s="620"/>
      <c r="R23" s="621">
        <v>67860</v>
      </c>
      <c r="S23" s="622"/>
      <c r="T23" s="622"/>
      <c r="U23" s="622"/>
      <c r="V23" s="622"/>
      <c r="W23" s="622"/>
      <c r="X23" s="622"/>
      <c r="Y23" s="623"/>
      <c r="Z23" s="659">
        <v>0.2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3458194</v>
      </c>
      <c r="CS24" s="677"/>
      <c r="CT24" s="677"/>
      <c r="CU24" s="677"/>
      <c r="CV24" s="677"/>
      <c r="CW24" s="677"/>
      <c r="CX24" s="677"/>
      <c r="CY24" s="702"/>
      <c r="CZ24" s="703">
        <v>9.1999999999999993</v>
      </c>
      <c r="DA24" s="685"/>
      <c r="DB24" s="685"/>
      <c r="DC24" s="705"/>
      <c r="DD24" s="701">
        <v>2670808</v>
      </c>
      <c r="DE24" s="677"/>
      <c r="DF24" s="677"/>
      <c r="DG24" s="677"/>
      <c r="DH24" s="677"/>
      <c r="DI24" s="677"/>
      <c r="DJ24" s="677"/>
      <c r="DK24" s="702"/>
      <c r="DL24" s="701">
        <v>2477187</v>
      </c>
      <c r="DM24" s="677"/>
      <c r="DN24" s="677"/>
      <c r="DO24" s="677"/>
      <c r="DP24" s="677"/>
      <c r="DQ24" s="677"/>
      <c r="DR24" s="677"/>
      <c r="DS24" s="677"/>
      <c r="DT24" s="677"/>
      <c r="DU24" s="677"/>
      <c r="DV24" s="702"/>
      <c r="DW24" s="703">
        <v>48.6</v>
      </c>
      <c r="DX24" s="685"/>
      <c r="DY24" s="685"/>
      <c r="DZ24" s="685"/>
      <c r="EA24" s="685"/>
      <c r="EB24" s="685"/>
      <c r="EC24" s="704"/>
    </row>
    <row r="25" spans="2:133" ht="11.25" customHeight="1">
      <c r="B25" s="618" t="s">
        <v>280</v>
      </c>
      <c r="C25" s="619"/>
      <c r="D25" s="619"/>
      <c r="E25" s="619"/>
      <c r="F25" s="619"/>
      <c r="G25" s="619"/>
      <c r="H25" s="619"/>
      <c r="I25" s="619"/>
      <c r="J25" s="619"/>
      <c r="K25" s="619"/>
      <c r="L25" s="619"/>
      <c r="M25" s="619"/>
      <c r="N25" s="619"/>
      <c r="O25" s="619"/>
      <c r="P25" s="619"/>
      <c r="Q25" s="620"/>
      <c r="R25" s="621">
        <v>5147278</v>
      </c>
      <c r="S25" s="622"/>
      <c r="T25" s="622"/>
      <c r="U25" s="622"/>
      <c r="V25" s="622"/>
      <c r="W25" s="622"/>
      <c r="X25" s="622"/>
      <c r="Y25" s="623"/>
      <c r="Z25" s="659">
        <v>13.5</v>
      </c>
      <c r="AA25" s="659"/>
      <c r="AB25" s="659"/>
      <c r="AC25" s="659"/>
      <c r="AD25" s="660">
        <v>5079418</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1339113</v>
      </c>
      <c r="CS25" s="634"/>
      <c r="CT25" s="634"/>
      <c r="CU25" s="634"/>
      <c r="CV25" s="634"/>
      <c r="CW25" s="634"/>
      <c r="CX25" s="634"/>
      <c r="CY25" s="635"/>
      <c r="CZ25" s="624">
        <v>3.5</v>
      </c>
      <c r="DA25" s="636"/>
      <c r="DB25" s="636"/>
      <c r="DC25" s="637"/>
      <c r="DD25" s="627">
        <v>1227697</v>
      </c>
      <c r="DE25" s="634"/>
      <c r="DF25" s="634"/>
      <c r="DG25" s="634"/>
      <c r="DH25" s="634"/>
      <c r="DI25" s="634"/>
      <c r="DJ25" s="634"/>
      <c r="DK25" s="635"/>
      <c r="DL25" s="627">
        <v>1155668</v>
      </c>
      <c r="DM25" s="634"/>
      <c r="DN25" s="634"/>
      <c r="DO25" s="634"/>
      <c r="DP25" s="634"/>
      <c r="DQ25" s="634"/>
      <c r="DR25" s="634"/>
      <c r="DS25" s="634"/>
      <c r="DT25" s="634"/>
      <c r="DU25" s="634"/>
      <c r="DV25" s="635"/>
      <c r="DW25" s="624">
        <v>22.7</v>
      </c>
      <c r="DX25" s="636"/>
      <c r="DY25" s="636"/>
      <c r="DZ25" s="636"/>
      <c r="EA25" s="636"/>
      <c r="EB25" s="636"/>
      <c r="EC25" s="648"/>
    </row>
    <row r="26" spans="2:133" ht="11.25" customHeight="1">
      <c r="B26" s="618" t="s">
        <v>283</v>
      </c>
      <c r="C26" s="619"/>
      <c r="D26" s="619"/>
      <c r="E26" s="619"/>
      <c r="F26" s="619"/>
      <c r="G26" s="619"/>
      <c r="H26" s="619"/>
      <c r="I26" s="619"/>
      <c r="J26" s="619"/>
      <c r="K26" s="619"/>
      <c r="L26" s="619"/>
      <c r="M26" s="619"/>
      <c r="N26" s="619"/>
      <c r="O26" s="619"/>
      <c r="P26" s="619"/>
      <c r="Q26" s="620"/>
      <c r="R26" s="621">
        <v>633</v>
      </c>
      <c r="S26" s="622"/>
      <c r="T26" s="622"/>
      <c r="U26" s="622"/>
      <c r="V26" s="622"/>
      <c r="W26" s="622"/>
      <c r="X26" s="622"/>
      <c r="Y26" s="623"/>
      <c r="Z26" s="659">
        <v>0</v>
      </c>
      <c r="AA26" s="659"/>
      <c r="AB26" s="659"/>
      <c r="AC26" s="659"/>
      <c r="AD26" s="660">
        <v>633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809095</v>
      </c>
      <c r="CS26" s="622"/>
      <c r="CT26" s="622"/>
      <c r="CU26" s="622"/>
      <c r="CV26" s="622"/>
      <c r="CW26" s="622"/>
      <c r="CX26" s="622"/>
      <c r="CY26" s="623"/>
      <c r="CZ26" s="624">
        <v>2.1</v>
      </c>
      <c r="DA26" s="636"/>
      <c r="DB26" s="636"/>
      <c r="DC26" s="637"/>
      <c r="DD26" s="627">
        <v>765319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286</v>
      </c>
      <c r="C27" s="619"/>
      <c r="D27" s="619"/>
      <c r="E27" s="619"/>
      <c r="F27" s="619"/>
      <c r="G27" s="619"/>
      <c r="H27" s="619"/>
      <c r="I27" s="619"/>
      <c r="J27" s="619"/>
      <c r="K27" s="619"/>
      <c r="L27" s="619"/>
      <c r="M27" s="619"/>
      <c r="N27" s="619"/>
      <c r="O27" s="619"/>
      <c r="P27" s="619"/>
      <c r="Q27" s="620"/>
      <c r="R27" s="621">
        <v>22818</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989766</v>
      </c>
      <c r="BH27" s="622"/>
      <c r="BI27" s="622"/>
      <c r="BJ27" s="622"/>
      <c r="BK27" s="622"/>
      <c r="BL27" s="622"/>
      <c r="BM27" s="622"/>
      <c r="BN27" s="623"/>
      <c r="BO27" s="659">
        <v>100</v>
      </c>
      <c r="BP27" s="659"/>
      <c r="BQ27" s="659"/>
      <c r="BR27" s="659"/>
      <c r="BS27" s="660">
        <v>28865</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937139</v>
      </c>
      <c r="CS27" s="634"/>
      <c r="CT27" s="634"/>
      <c r="CU27" s="634"/>
      <c r="CV27" s="634"/>
      <c r="CW27" s="634"/>
      <c r="CX27" s="634"/>
      <c r="CY27" s="635"/>
      <c r="CZ27" s="624">
        <v>2.5</v>
      </c>
      <c r="DA27" s="636"/>
      <c r="DB27" s="636"/>
      <c r="DC27" s="637"/>
      <c r="DD27" s="627">
        <v>280117</v>
      </c>
      <c r="DE27" s="634"/>
      <c r="DF27" s="634"/>
      <c r="DG27" s="634"/>
      <c r="DH27" s="634"/>
      <c r="DI27" s="634"/>
      <c r="DJ27" s="634"/>
      <c r="DK27" s="635"/>
      <c r="DL27" s="627">
        <v>158525</v>
      </c>
      <c r="DM27" s="634"/>
      <c r="DN27" s="634"/>
      <c r="DO27" s="634"/>
      <c r="DP27" s="634"/>
      <c r="DQ27" s="634"/>
      <c r="DR27" s="634"/>
      <c r="DS27" s="634"/>
      <c r="DT27" s="634"/>
      <c r="DU27" s="634"/>
      <c r="DV27" s="635"/>
      <c r="DW27" s="624">
        <v>3.1</v>
      </c>
      <c r="DX27" s="636"/>
      <c r="DY27" s="636"/>
      <c r="DZ27" s="636"/>
      <c r="EA27" s="636"/>
      <c r="EB27" s="636"/>
      <c r="EC27" s="648"/>
    </row>
    <row r="28" spans="2:133" ht="11.25" customHeight="1">
      <c r="B28" s="618" t="s">
        <v>289</v>
      </c>
      <c r="C28" s="619"/>
      <c r="D28" s="619"/>
      <c r="E28" s="619"/>
      <c r="F28" s="619"/>
      <c r="G28" s="619"/>
      <c r="H28" s="619"/>
      <c r="I28" s="619"/>
      <c r="J28" s="619"/>
      <c r="K28" s="619"/>
      <c r="L28" s="619"/>
      <c r="M28" s="619"/>
      <c r="N28" s="619"/>
      <c r="O28" s="619"/>
      <c r="P28" s="619"/>
      <c r="Q28" s="620"/>
      <c r="R28" s="621">
        <v>90751</v>
      </c>
      <c r="S28" s="622"/>
      <c r="T28" s="622"/>
      <c r="U28" s="622"/>
      <c r="V28" s="622"/>
      <c r="W28" s="622"/>
      <c r="X28" s="622"/>
      <c r="Y28" s="623"/>
      <c r="Z28" s="659">
        <v>0.2</v>
      </c>
      <c r="AA28" s="659"/>
      <c r="AB28" s="659"/>
      <c r="AC28" s="659"/>
      <c r="AD28" s="660">
        <v>5559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1181942</v>
      </c>
      <c r="CS28" s="622"/>
      <c r="CT28" s="622"/>
      <c r="CU28" s="622"/>
      <c r="CV28" s="622"/>
      <c r="CW28" s="622"/>
      <c r="CX28" s="622"/>
      <c r="CY28" s="623"/>
      <c r="CZ28" s="624">
        <v>3.1</v>
      </c>
      <c r="DA28" s="636"/>
      <c r="DB28" s="636"/>
      <c r="DC28" s="637"/>
      <c r="DD28" s="627">
        <v>1162994</v>
      </c>
      <c r="DE28" s="622"/>
      <c r="DF28" s="622"/>
      <c r="DG28" s="622"/>
      <c r="DH28" s="622"/>
      <c r="DI28" s="622"/>
      <c r="DJ28" s="622"/>
      <c r="DK28" s="623"/>
      <c r="DL28" s="627">
        <v>1162994</v>
      </c>
      <c r="DM28" s="622"/>
      <c r="DN28" s="622"/>
      <c r="DO28" s="622"/>
      <c r="DP28" s="622"/>
      <c r="DQ28" s="622"/>
      <c r="DR28" s="622"/>
      <c r="DS28" s="622"/>
      <c r="DT28" s="622"/>
      <c r="DU28" s="622"/>
      <c r="DV28" s="623"/>
      <c r="DW28" s="624">
        <v>22.8</v>
      </c>
      <c r="DX28" s="636"/>
      <c r="DY28" s="636"/>
      <c r="DZ28" s="636"/>
      <c r="EA28" s="636"/>
      <c r="EB28" s="636"/>
      <c r="EC28" s="648"/>
    </row>
    <row r="29" spans="2:133" ht="11.25" customHeight="1">
      <c r="B29" s="618" t="s">
        <v>291</v>
      </c>
      <c r="C29" s="619"/>
      <c r="D29" s="619"/>
      <c r="E29" s="619"/>
      <c r="F29" s="619"/>
      <c r="G29" s="619"/>
      <c r="H29" s="619"/>
      <c r="I29" s="619"/>
      <c r="J29" s="619"/>
      <c r="K29" s="619"/>
      <c r="L29" s="619"/>
      <c r="M29" s="619"/>
      <c r="N29" s="619"/>
      <c r="O29" s="619"/>
      <c r="P29" s="619"/>
      <c r="Q29" s="620"/>
      <c r="R29" s="621">
        <v>64669</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1181678</v>
      </c>
      <c r="CS29" s="634"/>
      <c r="CT29" s="634"/>
      <c r="CU29" s="634"/>
      <c r="CV29" s="634"/>
      <c r="CW29" s="634"/>
      <c r="CX29" s="634"/>
      <c r="CY29" s="635"/>
      <c r="CZ29" s="624">
        <v>3.1</v>
      </c>
      <c r="DA29" s="636"/>
      <c r="DB29" s="636"/>
      <c r="DC29" s="637"/>
      <c r="DD29" s="627">
        <v>1162730</v>
      </c>
      <c r="DE29" s="634"/>
      <c r="DF29" s="634"/>
      <c r="DG29" s="634"/>
      <c r="DH29" s="634"/>
      <c r="DI29" s="634"/>
      <c r="DJ29" s="634"/>
      <c r="DK29" s="635"/>
      <c r="DL29" s="627">
        <v>1162730</v>
      </c>
      <c r="DM29" s="634"/>
      <c r="DN29" s="634"/>
      <c r="DO29" s="634"/>
      <c r="DP29" s="634"/>
      <c r="DQ29" s="634"/>
      <c r="DR29" s="634"/>
      <c r="DS29" s="634"/>
      <c r="DT29" s="634"/>
      <c r="DU29" s="634"/>
      <c r="DV29" s="635"/>
      <c r="DW29" s="624">
        <v>22.8</v>
      </c>
      <c r="DX29" s="636"/>
      <c r="DY29" s="636"/>
      <c r="DZ29" s="636"/>
      <c r="EA29" s="636"/>
      <c r="EB29" s="636"/>
      <c r="EC29" s="648"/>
    </row>
    <row r="30" spans="2:133" ht="11.25" customHeight="1">
      <c r="B30" s="618" t="s">
        <v>293</v>
      </c>
      <c r="C30" s="619"/>
      <c r="D30" s="619"/>
      <c r="E30" s="619"/>
      <c r="F30" s="619"/>
      <c r="G30" s="619"/>
      <c r="H30" s="619"/>
      <c r="I30" s="619"/>
      <c r="J30" s="619"/>
      <c r="K30" s="619"/>
      <c r="L30" s="619"/>
      <c r="M30" s="619"/>
      <c r="N30" s="619"/>
      <c r="O30" s="619"/>
      <c r="P30" s="619"/>
      <c r="Q30" s="620"/>
      <c r="R30" s="621">
        <v>2742236</v>
      </c>
      <c r="S30" s="622"/>
      <c r="T30" s="622"/>
      <c r="U30" s="622"/>
      <c r="V30" s="622"/>
      <c r="W30" s="622"/>
      <c r="X30" s="622"/>
      <c r="Y30" s="623"/>
      <c r="Z30" s="659">
        <v>7.2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1146590</v>
      </c>
      <c r="CS30" s="622"/>
      <c r="CT30" s="622"/>
      <c r="CU30" s="622"/>
      <c r="CV30" s="622"/>
      <c r="CW30" s="622"/>
      <c r="CX30" s="622"/>
      <c r="CY30" s="623"/>
      <c r="CZ30" s="624">
        <v>3</v>
      </c>
      <c r="DA30" s="636"/>
      <c r="DB30" s="636"/>
      <c r="DC30" s="637"/>
      <c r="DD30" s="627">
        <v>1127642</v>
      </c>
      <c r="DE30" s="622"/>
      <c r="DF30" s="622"/>
      <c r="DG30" s="622"/>
      <c r="DH30" s="622"/>
      <c r="DI30" s="622"/>
      <c r="DJ30" s="622"/>
      <c r="DK30" s="623"/>
      <c r="DL30" s="627">
        <v>1127642</v>
      </c>
      <c r="DM30" s="622"/>
      <c r="DN30" s="622"/>
      <c r="DO30" s="622"/>
      <c r="DP30" s="622"/>
      <c r="DQ30" s="622"/>
      <c r="DR30" s="622"/>
      <c r="DS30" s="622"/>
      <c r="DT30" s="622"/>
      <c r="DU30" s="622"/>
      <c r="DV30" s="623"/>
      <c r="DW30" s="624">
        <v>22.1</v>
      </c>
      <c r="DX30" s="636"/>
      <c r="DY30" s="636"/>
      <c r="DZ30" s="636"/>
      <c r="EA30" s="636"/>
      <c r="EB30" s="636"/>
      <c r="EC30" s="648"/>
    </row>
    <row r="31" spans="2:133" ht="11.25" customHeight="1">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98.9</v>
      </c>
      <c r="BH31" s="684"/>
      <c r="BI31" s="684"/>
      <c r="BJ31" s="684"/>
      <c r="BK31" s="684"/>
      <c r="BL31" s="684"/>
      <c r="BM31" s="685">
        <v>95.6</v>
      </c>
      <c r="BN31" s="684"/>
      <c r="BO31" s="684"/>
      <c r="BP31" s="684"/>
      <c r="BQ31" s="686"/>
      <c r="BR31" s="683">
        <v>98.9</v>
      </c>
      <c r="BS31" s="684"/>
      <c r="BT31" s="684"/>
      <c r="BU31" s="684"/>
      <c r="BV31" s="684"/>
      <c r="BW31" s="684"/>
      <c r="BX31" s="685">
        <v>95.7</v>
      </c>
      <c r="BY31" s="684"/>
      <c r="BZ31" s="684"/>
      <c r="CA31" s="684"/>
      <c r="CB31" s="686"/>
      <c r="CD31" s="642"/>
      <c r="CE31" s="643"/>
      <c r="CF31" s="618" t="s">
        <v>300</v>
      </c>
      <c r="CG31" s="619"/>
      <c r="CH31" s="619"/>
      <c r="CI31" s="619"/>
      <c r="CJ31" s="619"/>
      <c r="CK31" s="619"/>
      <c r="CL31" s="619"/>
      <c r="CM31" s="619"/>
      <c r="CN31" s="619"/>
      <c r="CO31" s="619"/>
      <c r="CP31" s="619"/>
      <c r="CQ31" s="620"/>
      <c r="CR31" s="621">
        <v>35088</v>
      </c>
      <c r="CS31" s="634"/>
      <c r="CT31" s="634"/>
      <c r="CU31" s="634"/>
      <c r="CV31" s="634"/>
      <c r="CW31" s="634"/>
      <c r="CX31" s="634"/>
      <c r="CY31" s="635"/>
      <c r="CZ31" s="624">
        <v>0.1</v>
      </c>
      <c r="DA31" s="636"/>
      <c r="DB31" s="636"/>
      <c r="DC31" s="637"/>
      <c r="DD31" s="627">
        <v>35088</v>
      </c>
      <c r="DE31" s="634"/>
      <c r="DF31" s="634"/>
      <c r="DG31" s="634"/>
      <c r="DH31" s="634"/>
      <c r="DI31" s="634"/>
      <c r="DJ31" s="634"/>
      <c r="DK31" s="635"/>
      <c r="DL31" s="627">
        <v>35088</v>
      </c>
      <c r="DM31" s="634"/>
      <c r="DN31" s="634"/>
      <c r="DO31" s="634"/>
      <c r="DP31" s="634"/>
      <c r="DQ31" s="634"/>
      <c r="DR31" s="634"/>
      <c r="DS31" s="634"/>
      <c r="DT31" s="634"/>
      <c r="DU31" s="634"/>
      <c r="DV31" s="635"/>
      <c r="DW31" s="624">
        <v>0.7</v>
      </c>
      <c r="DX31" s="636"/>
      <c r="DY31" s="636"/>
      <c r="DZ31" s="636"/>
      <c r="EA31" s="636"/>
      <c r="EB31" s="636"/>
      <c r="EC31" s="648"/>
    </row>
    <row r="32" spans="2:133" ht="11.25" customHeight="1">
      <c r="B32" s="618" t="s">
        <v>301</v>
      </c>
      <c r="C32" s="619"/>
      <c r="D32" s="619"/>
      <c r="E32" s="619"/>
      <c r="F32" s="619"/>
      <c r="G32" s="619"/>
      <c r="H32" s="619"/>
      <c r="I32" s="619"/>
      <c r="J32" s="619"/>
      <c r="K32" s="619"/>
      <c r="L32" s="619"/>
      <c r="M32" s="619"/>
      <c r="N32" s="619"/>
      <c r="O32" s="619"/>
      <c r="P32" s="619"/>
      <c r="Q32" s="620"/>
      <c r="R32" s="621">
        <v>575324</v>
      </c>
      <c r="S32" s="622"/>
      <c r="T32" s="622"/>
      <c r="U32" s="622"/>
      <c r="V32" s="622"/>
      <c r="W32" s="622"/>
      <c r="X32" s="622"/>
      <c r="Y32" s="623"/>
      <c r="Z32" s="659">
        <v>1.5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98.6</v>
      </c>
      <c r="BH32" s="634"/>
      <c r="BI32" s="634"/>
      <c r="BJ32" s="634"/>
      <c r="BK32" s="634"/>
      <c r="BL32" s="634"/>
      <c r="BM32" s="625">
        <v>96.1</v>
      </c>
      <c r="BN32" s="634"/>
      <c r="BO32" s="634"/>
      <c r="BP32" s="634"/>
      <c r="BQ32" s="657"/>
      <c r="BR32" s="687">
        <v>98.6</v>
      </c>
      <c r="BS32" s="634"/>
      <c r="BT32" s="634"/>
      <c r="BU32" s="634"/>
      <c r="BV32" s="634"/>
      <c r="BW32" s="634"/>
      <c r="BX32" s="625">
        <v>96.2</v>
      </c>
      <c r="BY32" s="634"/>
      <c r="BZ32" s="634"/>
      <c r="CA32" s="634"/>
      <c r="CB32" s="657"/>
      <c r="CD32" s="644"/>
      <c r="CE32" s="645"/>
      <c r="CF32" s="618" t="s">
        <v>304</v>
      </c>
      <c r="CG32" s="619"/>
      <c r="CH32" s="619"/>
      <c r="CI32" s="619"/>
      <c r="CJ32" s="619"/>
      <c r="CK32" s="619"/>
      <c r="CL32" s="619"/>
      <c r="CM32" s="619"/>
      <c r="CN32" s="619"/>
      <c r="CO32" s="619"/>
      <c r="CP32" s="619"/>
      <c r="CQ32" s="620"/>
      <c r="CR32" s="621">
        <v>264</v>
      </c>
      <c r="CS32" s="622"/>
      <c r="CT32" s="622"/>
      <c r="CU32" s="622"/>
      <c r="CV32" s="622"/>
      <c r="CW32" s="622"/>
      <c r="CX32" s="622"/>
      <c r="CY32" s="623"/>
      <c r="CZ32" s="624">
        <v>0</v>
      </c>
      <c r="DA32" s="636"/>
      <c r="DB32" s="636"/>
      <c r="DC32" s="637"/>
      <c r="DD32" s="627">
        <v>264</v>
      </c>
      <c r="DE32" s="622"/>
      <c r="DF32" s="622"/>
      <c r="DG32" s="622"/>
      <c r="DH32" s="622"/>
      <c r="DI32" s="622"/>
      <c r="DJ32" s="622"/>
      <c r="DK32" s="623"/>
      <c r="DL32" s="627">
        <v>264</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305</v>
      </c>
      <c r="C33" s="619"/>
      <c r="D33" s="619"/>
      <c r="E33" s="619"/>
      <c r="F33" s="619"/>
      <c r="G33" s="619"/>
      <c r="H33" s="619"/>
      <c r="I33" s="619"/>
      <c r="J33" s="619"/>
      <c r="K33" s="619"/>
      <c r="L33" s="619"/>
      <c r="M33" s="619"/>
      <c r="N33" s="619"/>
      <c r="O33" s="619"/>
      <c r="P33" s="619"/>
      <c r="Q33" s="620"/>
      <c r="R33" s="621">
        <v>42000</v>
      </c>
      <c r="S33" s="622"/>
      <c r="T33" s="622"/>
      <c r="U33" s="622"/>
      <c r="V33" s="622"/>
      <c r="W33" s="622"/>
      <c r="X33" s="622"/>
      <c r="Y33" s="623"/>
      <c r="Z33" s="659">
        <v>0.1</v>
      </c>
      <c r="AA33" s="659"/>
      <c r="AB33" s="659"/>
      <c r="AC33" s="659"/>
      <c r="AD33" s="660">
        <v>9276</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v>
      </c>
      <c r="BH33" s="606"/>
      <c r="BI33" s="606"/>
      <c r="BJ33" s="606"/>
      <c r="BK33" s="606"/>
      <c r="BL33" s="606"/>
      <c r="BM33" s="652">
        <v>94.3</v>
      </c>
      <c r="BN33" s="606"/>
      <c r="BO33" s="606"/>
      <c r="BP33" s="606"/>
      <c r="BQ33" s="669"/>
      <c r="BR33" s="682">
        <v>98.9</v>
      </c>
      <c r="BS33" s="606"/>
      <c r="BT33" s="606"/>
      <c r="BU33" s="606"/>
      <c r="BV33" s="606"/>
      <c r="BW33" s="606"/>
      <c r="BX33" s="652">
        <v>94.4</v>
      </c>
      <c r="BY33" s="606"/>
      <c r="BZ33" s="606"/>
      <c r="CA33" s="606"/>
      <c r="CB33" s="669"/>
      <c r="CD33" s="618" t="s">
        <v>307</v>
      </c>
      <c r="CE33" s="619"/>
      <c r="CF33" s="619"/>
      <c r="CG33" s="619"/>
      <c r="CH33" s="619"/>
      <c r="CI33" s="619"/>
      <c r="CJ33" s="619"/>
      <c r="CK33" s="619"/>
      <c r="CL33" s="619"/>
      <c r="CM33" s="619"/>
      <c r="CN33" s="619"/>
      <c r="CO33" s="619"/>
      <c r="CP33" s="619"/>
      <c r="CQ33" s="620"/>
      <c r="CR33" s="621">
        <v>25184246</v>
      </c>
      <c r="CS33" s="634"/>
      <c r="CT33" s="634"/>
      <c r="CU33" s="634"/>
      <c r="CV33" s="634"/>
      <c r="CW33" s="634"/>
      <c r="CX33" s="634"/>
      <c r="CY33" s="635"/>
      <c r="CZ33" s="624">
        <v>66.7</v>
      </c>
      <c r="DA33" s="636"/>
      <c r="DB33" s="636"/>
      <c r="DC33" s="637"/>
      <c r="DD33" s="627">
        <v>14434369</v>
      </c>
      <c r="DE33" s="634"/>
      <c r="DF33" s="634"/>
      <c r="DG33" s="634"/>
      <c r="DH33" s="634"/>
      <c r="DI33" s="634"/>
      <c r="DJ33" s="634"/>
      <c r="DK33" s="635"/>
      <c r="DL33" s="627">
        <v>1824949</v>
      </c>
      <c r="DM33" s="634"/>
      <c r="DN33" s="634"/>
      <c r="DO33" s="634"/>
      <c r="DP33" s="634"/>
      <c r="DQ33" s="634"/>
      <c r="DR33" s="634"/>
      <c r="DS33" s="634"/>
      <c r="DT33" s="634"/>
      <c r="DU33" s="634"/>
      <c r="DV33" s="635"/>
      <c r="DW33" s="624">
        <v>35.799999999999997</v>
      </c>
      <c r="DX33" s="636"/>
      <c r="DY33" s="636"/>
      <c r="DZ33" s="636"/>
      <c r="EA33" s="636"/>
      <c r="EB33" s="636"/>
      <c r="EC33" s="648"/>
    </row>
    <row r="34" spans="2:133" ht="11.25" customHeight="1">
      <c r="B34" s="618" t="s">
        <v>308</v>
      </c>
      <c r="C34" s="619"/>
      <c r="D34" s="619"/>
      <c r="E34" s="619"/>
      <c r="F34" s="619"/>
      <c r="G34" s="619"/>
      <c r="H34" s="619"/>
      <c r="I34" s="619"/>
      <c r="J34" s="619"/>
      <c r="K34" s="619"/>
      <c r="L34" s="619"/>
      <c r="M34" s="619"/>
      <c r="N34" s="619"/>
      <c r="O34" s="619"/>
      <c r="P34" s="619"/>
      <c r="Q34" s="620"/>
      <c r="R34" s="621">
        <v>21373684</v>
      </c>
      <c r="S34" s="622"/>
      <c r="T34" s="622"/>
      <c r="U34" s="622"/>
      <c r="V34" s="622"/>
      <c r="W34" s="622"/>
      <c r="X34" s="622"/>
      <c r="Y34" s="623"/>
      <c r="Z34" s="659">
        <v>56.1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12949945</v>
      </c>
      <c r="CS34" s="622"/>
      <c r="CT34" s="622"/>
      <c r="CU34" s="622"/>
      <c r="CV34" s="622"/>
      <c r="CW34" s="622"/>
      <c r="CX34" s="622"/>
      <c r="CY34" s="623"/>
      <c r="CZ34" s="624">
        <v>34.299999999999997</v>
      </c>
      <c r="DA34" s="636"/>
      <c r="DB34" s="636"/>
      <c r="DC34" s="637"/>
      <c r="DD34" s="627">
        <v>12454489</v>
      </c>
      <c r="DE34" s="622"/>
      <c r="DF34" s="622"/>
      <c r="DG34" s="622"/>
      <c r="DH34" s="622"/>
      <c r="DI34" s="622"/>
      <c r="DJ34" s="622"/>
      <c r="DK34" s="623"/>
      <c r="DL34" s="627">
        <v>736809</v>
      </c>
      <c r="DM34" s="622"/>
      <c r="DN34" s="622"/>
      <c r="DO34" s="622"/>
      <c r="DP34" s="622"/>
      <c r="DQ34" s="622"/>
      <c r="DR34" s="622"/>
      <c r="DS34" s="622"/>
      <c r="DT34" s="622"/>
      <c r="DU34" s="622"/>
      <c r="DV34" s="623"/>
      <c r="DW34" s="624">
        <v>14.5</v>
      </c>
      <c r="DX34" s="636"/>
      <c r="DY34" s="636"/>
      <c r="DZ34" s="636"/>
      <c r="EA34" s="636"/>
      <c r="EB34" s="636"/>
      <c r="EC34" s="648"/>
    </row>
    <row r="35" spans="2:133" ht="11.25" customHeight="1">
      <c r="B35" s="618" t="s">
        <v>310</v>
      </c>
      <c r="C35" s="619"/>
      <c r="D35" s="619"/>
      <c r="E35" s="619"/>
      <c r="F35" s="619"/>
      <c r="G35" s="619"/>
      <c r="H35" s="619"/>
      <c r="I35" s="619"/>
      <c r="J35" s="619"/>
      <c r="K35" s="619"/>
      <c r="L35" s="619"/>
      <c r="M35" s="619"/>
      <c r="N35" s="619"/>
      <c r="O35" s="619"/>
      <c r="P35" s="619"/>
      <c r="Q35" s="620"/>
      <c r="R35" s="621">
        <v>6725238</v>
      </c>
      <c r="S35" s="622"/>
      <c r="T35" s="622"/>
      <c r="U35" s="622"/>
      <c r="V35" s="622"/>
      <c r="W35" s="622"/>
      <c r="X35" s="622"/>
      <c r="Y35" s="623"/>
      <c r="Z35" s="659">
        <v>17.600000000000001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218207</v>
      </c>
      <c r="CS35" s="634"/>
      <c r="CT35" s="634"/>
      <c r="CU35" s="634"/>
      <c r="CV35" s="634"/>
      <c r="CW35" s="634"/>
      <c r="CX35" s="634"/>
      <c r="CY35" s="635"/>
      <c r="CZ35" s="624">
        <v>0.6</v>
      </c>
      <c r="DA35" s="636"/>
      <c r="DB35" s="636"/>
      <c r="DC35" s="637"/>
      <c r="DD35" s="627">
        <v>187529</v>
      </c>
      <c r="DE35" s="634"/>
      <c r="DF35" s="634"/>
      <c r="DG35" s="634"/>
      <c r="DH35" s="634"/>
      <c r="DI35" s="634"/>
      <c r="DJ35" s="634"/>
      <c r="DK35" s="635"/>
      <c r="DL35" s="627">
        <v>15766</v>
      </c>
      <c r="DM35" s="634"/>
      <c r="DN35" s="634"/>
      <c r="DO35" s="634"/>
      <c r="DP35" s="634"/>
      <c r="DQ35" s="634"/>
      <c r="DR35" s="634"/>
      <c r="DS35" s="634"/>
      <c r="DT35" s="634"/>
      <c r="DU35" s="634"/>
      <c r="DV35" s="635"/>
      <c r="DW35" s="624">
        <v>0.3</v>
      </c>
      <c r="DX35" s="636"/>
      <c r="DY35" s="636"/>
      <c r="DZ35" s="636"/>
      <c r="EA35" s="636"/>
      <c r="EB35" s="636"/>
      <c r="EC35" s="648"/>
    </row>
    <row r="36" spans="2:133" ht="11.25" customHeight="1">
      <c r="B36" s="618" t="s">
        <v>314</v>
      </c>
      <c r="C36" s="619"/>
      <c r="D36" s="619"/>
      <c r="E36" s="619"/>
      <c r="F36" s="619"/>
      <c r="G36" s="619"/>
      <c r="H36" s="619"/>
      <c r="I36" s="619"/>
      <c r="J36" s="619"/>
      <c r="K36" s="619"/>
      <c r="L36" s="619"/>
      <c r="M36" s="619"/>
      <c r="N36" s="619"/>
      <c r="O36" s="619"/>
      <c r="P36" s="619"/>
      <c r="Q36" s="620"/>
      <c r="R36" s="621">
        <v>176319</v>
      </c>
      <c r="S36" s="622"/>
      <c r="T36" s="622"/>
      <c r="U36" s="622"/>
      <c r="V36" s="622"/>
      <c r="W36" s="622"/>
      <c r="X36" s="622"/>
      <c r="Y36" s="623"/>
      <c r="Z36" s="659">
        <v>0.5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940737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8980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1416929</v>
      </c>
      <c r="CS36" s="622"/>
      <c r="CT36" s="622"/>
      <c r="CU36" s="622"/>
      <c r="CV36" s="622"/>
      <c r="CW36" s="622"/>
      <c r="CX36" s="622"/>
      <c r="CY36" s="623"/>
      <c r="CZ36" s="624">
        <v>3.8</v>
      </c>
      <c r="DA36" s="636"/>
      <c r="DB36" s="636"/>
      <c r="DC36" s="637"/>
      <c r="DD36" s="627">
        <v>991697</v>
      </c>
      <c r="DE36" s="622"/>
      <c r="DF36" s="622"/>
      <c r="DG36" s="622"/>
      <c r="DH36" s="622"/>
      <c r="DI36" s="622"/>
      <c r="DJ36" s="622"/>
      <c r="DK36" s="623"/>
      <c r="DL36" s="627">
        <v>632481</v>
      </c>
      <c r="DM36" s="622"/>
      <c r="DN36" s="622"/>
      <c r="DO36" s="622"/>
      <c r="DP36" s="622"/>
      <c r="DQ36" s="622"/>
      <c r="DR36" s="622"/>
      <c r="DS36" s="622"/>
      <c r="DT36" s="622"/>
      <c r="DU36" s="622"/>
      <c r="DV36" s="623"/>
      <c r="DW36" s="624">
        <v>12.4</v>
      </c>
      <c r="DX36" s="636"/>
      <c r="DY36" s="636"/>
      <c r="DZ36" s="636"/>
      <c r="EA36" s="636"/>
      <c r="EB36" s="636"/>
      <c r="EC36" s="648"/>
    </row>
    <row r="37" spans="2:133" ht="11.25" customHeight="1">
      <c r="B37" s="618" t="s">
        <v>318</v>
      </c>
      <c r="C37" s="619"/>
      <c r="D37" s="619"/>
      <c r="E37" s="619"/>
      <c r="F37" s="619"/>
      <c r="G37" s="619"/>
      <c r="H37" s="619"/>
      <c r="I37" s="619"/>
      <c r="J37" s="619"/>
      <c r="K37" s="619"/>
      <c r="L37" s="619"/>
      <c r="M37" s="619"/>
      <c r="N37" s="619"/>
      <c r="O37" s="619"/>
      <c r="P37" s="619"/>
      <c r="Q37" s="620"/>
      <c r="R37" s="621">
        <v>118116</v>
      </c>
      <c r="S37" s="622"/>
      <c r="T37" s="622"/>
      <c r="U37" s="622"/>
      <c r="V37" s="622"/>
      <c r="W37" s="622"/>
      <c r="X37" s="622"/>
      <c r="Y37" s="623"/>
      <c r="Z37" s="659">
        <v>0.3</v>
      </c>
      <c r="AA37" s="659"/>
      <c r="AB37" s="659"/>
      <c r="AC37" s="659"/>
      <c r="AD37" s="660">
        <v>894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205757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-5640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30423</v>
      </c>
      <c r="CS37" s="634"/>
      <c r="CT37" s="634"/>
      <c r="CU37" s="634"/>
      <c r="CV37" s="634"/>
      <c r="CW37" s="634"/>
      <c r="CX37" s="634"/>
      <c r="CY37" s="635"/>
      <c r="CZ37" s="624">
        <v>0.1</v>
      </c>
      <c r="DA37" s="636"/>
      <c r="DB37" s="636"/>
      <c r="DC37" s="637"/>
      <c r="DD37" s="627">
        <v>30423</v>
      </c>
      <c r="DE37" s="634"/>
      <c r="DF37" s="634"/>
      <c r="DG37" s="634"/>
      <c r="DH37" s="634"/>
      <c r="DI37" s="634"/>
      <c r="DJ37" s="634"/>
      <c r="DK37" s="635"/>
      <c r="DL37" s="627">
        <v>30423</v>
      </c>
      <c r="DM37" s="634"/>
      <c r="DN37" s="634"/>
      <c r="DO37" s="634"/>
      <c r="DP37" s="634"/>
      <c r="DQ37" s="634"/>
      <c r="DR37" s="634"/>
      <c r="DS37" s="634"/>
      <c r="DT37" s="634"/>
      <c r="DU37" s="634"/>
      <c r="DV37" s="635"/>
      <c r="DW37" s="624">
        <v>0.6</v>
      </c>
      <c r="DX37" s="636"/>
      <c r="DY37" s="636"/>
      <c r="DZ37" s="636"/>
      <c r="EA37" s="636"/>
      <c r="EB37" s="636"/>
      <c r="EC37" s="648"/>
    </row>
    <row r="38" spans="2:133" ht="11.25" customHeight="1">
      <c r="B38" s="618" t="s">
        <v>322</v>
      </c>
      <c r="C38" s="619"/>
      <c r="D38" s="619"/>
      <c r="E38" s="619"/>
      <c r="F38" s="619"/>
      <c r="G38" s="619"/>
      <c r="H38" s="619"/>
      <c r="I38" s="619"/>
      <c r="J38" s="619"/>
      <c r="K38" s="619"/>
      <c r="L38" s="619"/>
      <c r="M38" s="619"/>
      <c r="N38" s="619"/>
      <c r="O38" s="619"/>
      <c r="P38" s="619"/>
      <c r="Q38" s="620"/>
      <c r="R38" s="621">
        <v>1050100</v>
      </c>
      <c r="S38" s="622"/>
      <c r="T38" s="622"/>
      <c r="U38" s="622"/>
      <c r="V38" s="622"/>
      <c r="W38" s="622"/>
      <c r="X38" s="622"/>
      <c r="Y38" s="623"/>
      <c r="Z38" s="659">
        <v>2.8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95331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1039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510519</v>
      </c>
      <c r="CS38" s="622"/>
      <c r="CT38" s="622"/>
      <c r="CU38" s="622"/>
      <c r="CV38" s="622"/>
      <c r="CW38" s="622"/>
      <c r="CX38" s="622"/>
      <c r="CY38" s="623"/>
      <c r="CZ38" s="624">
        <v>1.4</v>
      </c>
      <c r="DA38" s="636"/>
      <c r="DB38" s="636"/>
      <c r="DC38" s="637"/>
      <c r="DD38" s="627">
        <v>429143</v>
      </c>
      <c r="DE38" s="622"/>
      <c r="DF38" s="622"/>
      <c r="DG38" s="622"/>
      <c r="DH38" s="622"/>
      <c r="DI38" s="622"/>
      <c r="DJ38" s="622"/>
      <c r="DK38" s="623"/>
      <c r="DL38" s="627">
        <v>359847</v>
      </c>
      <c r="DM38" s="622"/>
      <c r="DN38" s="622"/>
      <c r="DO38" s="622"/>
      <c r="DP38" s="622"/>
      <c r="DQ38" s="622"/>
      <c r="DR38" s="622"/>
      <c r="DS38" s="622"/>
      <c r="DT38" s="622"/>
      <c r="DU38" s="622"/>
      <c r="DV38" s="623"/>
      <c r="DW38" s="624">
        <v>7.1</v>
      </c>
      <c r="DX38" s="636"/>
      <c r="DY38" s="636"/>
      <c r="DZ38" s="636"/>
      <c r="EA38" s="636"/>
      <c r="EB38" s="636"/>
      <c r="EC38" s="648"/>
    </row>
    <row r="39" spans="2:133" ht="11.25" customHeight="1">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91636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1591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9984100</v>
      </c>
      <c r="CS39" s="634"/>
      <c r="CT39" s="634"/>
      <c r="CU39" s="634"/>
      <c r="CV39" s="634"/>
      <c r="CW39" s="634"/>
      <c r="CX39" s="634"/>
      <c r="CY39" s="635"/>
      <c r="CZ39" s="624">
        <v>26.5</v>
      </c>
      <c r="DA39" s="636"/>
      <c r="DB39" s="636"/>
      <c r="DC39" s="637"/>
      <c r="DD39" s="627">
        <v>291465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37494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104546</v>
      </c>
      <c r="CS40" s="622"/>
      <c r="CT40" s="622"/>
      <c r="CU40" s="622"/>
      <c r="CV40" s="622"/>
      <c r="CW40" s="622"/>
      <c r="CX40" s="622"/>
      <c r="CY40" s="623"/>
      <c r="CZ40" s="624">
        <v>0.3</v>
      </c>
      <c r="DA40" s="636"/>
      <c r="DB40" s="636"/>
      <c r="DC40" s="637"/>
      <c r="DD40" s="627">
        <v>80046</v>
      </c>
      <c r="DE40" s="622"/>
      <c r="DF40" s="622"/>
      <c r="DG40" s="622"/>
      <c r="DH40" s="622"/>
      <c r="DI40" s="622"/>
      <c r="DJ40" s="622"/>
      <c r="DK40" s="623"/>
      <c r="DL40" s="627">
        <v>80046</v>
      </c>
      <c r="DM40" s="622"/>
      <c r="DN40" s="622"/>
      <c r="DO40" s="622"/>
      <c r="DP40" s="622"/>
      <c r="DQ40" s="622"/>
      <c r="DR40" s="622"/>
      <c r="DS40" s="622"/>
      <c r="DT40" s="622"/>
      <c r="DU40" s="622"/>
      <c r="DV40" s="623"/>
      <c r="DW40" s="624">
        <v>1.6</v>
      </c>
      <c r="DX40" s="636"/>
      <c r="DY40" s="636"/>
      <c r="DZ40" s="636"/>
      <c r="EA40" s="636"/>
      <c r="EB40" s="636"/>
      <c r="EC40" s="648"/>
    </row>
    <row r="41" spans="2:133" ht="11.25" customHeight="1">
      <c r="B41" s="602" t="s">
        <v>335</v>
      </c>
      <c r="C41" s="603"/>
      <c r="D41" s="603"/>
      <c r="E41" s="603"/>
      <c r="F41" s="603"/>
      <c r="G41" s="603"/>
      <c r="H41" s="603"/>
      <c r="I41" s="603"/>
      <c r="J41" s="603"/>
      <c r="K41" s="603"/>
      <c r="L41" s="603"/>
      <c r="M41" s="603"/>
      <c r="N41" s="603"/>
      <c r="O41" s="603"/>
      <c r="P41" s="603"/>
      <c r="Q41" s="604"/>
      <c r="R41" s="605">
        <v>38129166</v>
      </c>
      <c r="S41" s="646"/>
      <c r="T41" s="646"/>
      <c r="U41" s="646"/>
      <c r="V41" s="646"/>
      <c r="W41" s="646"/>
      <c r="X41" s="646"/>
      <c r="Y41" s="649"/>
      <c r="Z41" s="650">
        <v>100</v>
      </c>
      <c r="AA41" s="650"/>
      <c r="AB41" s="650"/>
      <c r="AC41" s="650"/>
      <c r="AD41" s="651">
        <v>5095780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132722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339</v>
      </c>
      <c r="AR42" s="667"/>
      <c r="AS42" s="667"/>
      <c r="AT42" s="667"/>
      <c r="AU42" s="667"/>
      <c r="AV42" s="667"/>
      <c r="AW42" s="667"/>
      <c r="AX42" s="667"/>
      <c r="AY42" s="668"/>
      <c r="AZ42" s="605">
        <v>377797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9098375</v>
      </c>
      <c r="CS42" s="634"/>
      <c r="CT42" s="634"/>
      <c r="CU42" s="634"/>
      <c r="CV42" s="634"/>
      <c r="CW42" s="634"/>
      <c r="CX42" s="634"/>
      <c r="CY42" s="635"/>
      <c r="CZ42" s="624">
        <v>24.1</v>
      </c>
      <c r="DA42" s="636"/>
      <c r="DB42" s="636"/>
      <c r="DC42" s="637"/>
      <c r="DD42" s="627">
        <v>479038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342</v>
      </c>
      <c r="CD43" s="618" t="s">
        <v>343</v>
      </c>
      <c r="CE43" s="619"/>
      <c r="CF43" s="619"/>
      <c r="CG43" s="619"/>
      <c r="CH43" s="619"/>
      <c r="CI43" s="619"/>
      <c r="CJ43" s="619"/>
      <c r="CK43" s="619"/>
      <c r="CL43" s="619"/>
      <c r="CM43" s="619"/>
      <c r="CN43" s="619"/>
      <c r="CO43" s="619"/>
      <c r="CP43" s="619"/>
      <c r="CQ43" s="620"/>
      <c r="CR43" s="621">
        <v>101773</v>
      </c>
      <c r="CS43" s="634"/>
      <c r="CT43" s="634"/>
      <c r="CU43" s="634"/>
      <c r="CV43" s="634"/>
      <c r="CW43" s="634"/>
      <c r="CX43" s="634"/>
      <c r="CY43" s="635"/>
      <c r="CZ43" s="624">
        <v>0.3</v>
      </c>
      <c r="DA43" s="636"/>
      <c r="DB43" s="636"/>
      <c r="DC43" s="637"/>
      <c r="DD43" s="627">
        <v>90956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9094784</v>
      </c>
      <c r="CS44" s="622"/>
      <c r="CT44" s="622"/>
      <c r="CU44" s="622"/>
      <c r="CV44" s="622"/>
      <c r="CW44" s="622"/>
      <c r="CX44" s="622"/>
      <c r="CY44" s="623"/>
      <c r="CZ44" s="624">
        <v>24.1</v>
      </c>
      <c r="DA44" s="625"/>
      <c r="DB44" s="625"/>
      <c r="DC44" s="626"/>
      <c r="DD44" s="627">
        <v>478688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3794181</v>
      </c>
      <c r="CS45" s="634"/>
      <c r="CT45" s="634"/>
      <c r="CU45" s="634"/>
      <c r="CV45" s="634"/>
      <c r="CW45" s="634"/>
      <c r="CX45" s="634"/>
      <c r="CY45" s="635"/>
      <c r="CZ45" s="624">
        <v>10.1</v>
      </c>
      <c r="DA45" s="636"/>
      <c r="DB45" s="636"/>
      <c r="DC45" s="637"/>
      <c r="DD45" s="627">
        <v>63388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348</v>
      </c>
      <c r="CG46" s="619"/>
      <c r="CH46" s="619"/>
      <c r="CI46" s="619"/>
      <c r="CJ46" s="619"/>
      <c r="CK46" s="619"/>
      <c r="CL46" s="619"/>
      <c r="CM46" s="619"/>
      <c r="CN46" s="619"/>
      <c r="CO46" s="619"/>
      <c r="CP46" s="619"/>
      <c r="CQ46" s="620"/>
      <c r="CR46" s="621">
        <v>5257300</v>
      </c>
      <c r="CS46" s="622"/>
      <c r="CT46" s="622"/>
      <c r="CU46" s="622"/>
      <c r="CV46" s="622"/>
      <c r="CW46" s="622"/>
      <c r="CX46" s="622"/>
      <c r="CY46" s="623"/>
      <c r="CZ46" s="624">
        <v>13.9</v>
      </c>
      <c r="DA46" s="625"/>
      <c r="DB46" s="625"/>
      <c r="DC46" s="626"/>
      <c r="DD46" s="627">
        <v>410770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349</v>
      </c>
      <c r="CG47" s="619"/>
      <c r="CH47" s="619"/>
      <c r="CI47" s="619"/>
      <c r="CJ47" s="619"/>
      <c r="CK47" s="619"/>
      <c r="CL47" s="619"/>
      <c r="CM47" s="619"/>
      <c r="CN47" s="619"/>
      <c r="CO47" s="619"/>
      <c r="CP47" s="619"/>
      <c r="CQ47" s="620"/>
      <c r="CR47" s="621">
        <v>3591</v>
      </c>
      <c r="CS47" s="634"/>
      <c r="CT47" s="634"/>
      <c r="CU47" s="634"/>
      <c r="CV47" s="634"/>
      <c r="CW47" s="634"/>
      <c r="CX47" s="634"/>
      <c r="CY47" s="635"/>
      <c r="CZ47" s="624">
        <v>0</v>
      </c>
      <c r="DA47" s="636"/>
      <c r="DB47" s="636"/>
      <c r="DC47" s="637"/>
      <c r="DD47" s="627">
        <v>350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351</v>
      </c>
      <c r="CE49" s="603"/>
      <c r="CF49" s="603"/>
      <c r="CG49" s="603"/>
      <c r="CH49" s="603"/>
      <c r="CI49" s="603"/>
      <c r="CJ49" s="603"/>
      <c r="CK49" s="603"/>
      <c r="CL49" s="603"/>
      <c r="CM49" s="603"/>
      <c r="CN49" s="603"/>
      <c r="CO49" s="603"/>
      <c r="CP49" s="603"/>
      <c r="CQ49" s="604"/>
      <c r="CR49" s="605">
        <v>37740815</v>
      </c>
      <c r="CS49" s="606"/>
      <c r="CT49" s="606"/>
      <c r="CU49" s="606"/>
      <c r="CV49" s="606"/>
      <c r="CW49" s="606"/>
      <c r="CX49" s="606"/>
      <c r="CY49" s="607"/>
      <c r="CZ49" s="608">
        <v>100</v>
      </c>
      <c r="DA49" s="609"/>
      <c r="DB49" s="609"/>
      <c r="DC49" s="610"/>
      <c r="DD49" s="611">
        <v>17584215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FNkWJqiKKPRTVEPlvsmRMteHPZGRK61WuPNIzGiJmGTDAnVDm9jLD4JCbKaiX2cq+S/voKQp1lDEQJHi1I8Lw==" saltValue="uwxIb+IaZ40HLkJjJDRS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33" sqref="AK33:AO33"/>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4"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4" t="s">
        <v>371</v>
      </c>
      <c r="DH5" s="1085"/>
      <c r="DI5" s="1085"/>
      <c r="DJ5" s="1085"/>
      <c r="DK5" s="1086"/>
      <c r="DL5" s="1084" t="s">
        <v>372</v>
      </c>
      <c r="DM5" s="1085"/>
      <c r="DN5" s="1085"/>
      <c r="DO5" s="1085"/>
      <c r="DP5" s="1086"/>
      <c r="DQ5" s="1002" t="s">
        <v>373</v>
      </c>
      <c r="DR5" s="1003"/>
      <c r="DS5" s="1003"/>
      <c r="DT5" s="1003"/>
      <c r="DU5" s="1004"/>
      <c r="DV5" s="1002" t="s">
        <v>364</v>
      </c>
      <c r="DW5" s="1003"/>
      <c r="DX5" s="1003"/>
      <c r="DY5" s="1003"/>
      <c r="DZ5" s="1016"/>
      <c r="EA5" s="222"/>
    </row>
    <row r="6" spans="1:131" s="223" customFormat="1" ht="26.25" customHeight="1" thickBot="1">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5"/>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7"/>
      <c r="DH6" s="1088"/>
      <c r="DI6" s="1088"/>
      <c r="DJ6" s="1088"/>
      <c r="DK6" s="1089"/>
      <c r="DL6" s="1087"/>
      <c r="DM6" s="1088"/>
      <c r="DN6" s="1088"/>
      <c r="DO6" s="1088"/>
      <c r="DP6" s="1089"/>
      <c r="DQ6" s="1005"/>
      <c r="DR6" s="1006"/>
      <c r="DS6" s="1006"/>
      <c r="DT6" s="1006"/>
      <c r="DU6" s="1007"/>
      <c r="DV6" s="1005"/>
      <c r="DW6" s="1006"/>
      <c r="DX6" s="1006"/>
      <c r="DY6" s="1006"/>
      <c r="DZ6" s="1017"/>
      <c r="EA6" s="222"/>
    </row>
    <row r="7" spans="1:131" s="223" customFormat="1" ht="26.25" customHeight="1" thickTop="1">
      <c r="A7" s="224">
        <v>1</v>
      </c>
      <c r="B7" s="1047" t="s">
        <v>374</v>
      </c>
      <c r="C7" s="1048"/>
      <c r="D7" s="1048"/>
      <c r="E7" s="1048"/>
      <c r="F7" s="1048"/>
      <c r="G7" s="1048"/>
      <c r="H7" s="1048"/>
      <c r="I7" s="1048"/>
      <c r="J7" s="1048"/>
      <c r="K7" s="1048"/>
      <c r="L7" s="1048"/>
      <c r="M7" s="1048"/>
      <c r="N7" s="1048"/>
      <c r="O7" s="1048"/>
      <c r="P7" s="1049"/>
      <c r="Q7" s="1102">
        <v>38137</v>
      </c>
      <c r="R7" s="1103"/>
      <c r="S7" s="1103"/>
      <c r="T7" s="1103"/>
      <c r="U7" s="1103"/>
      <c r="V7" s="1103">
        <v>37749</v>
      </c>
      <c r="W7" s="1103"/>
      <c r="X7" s="1103"/>
      <c r="Y7" s="1103"/>
      <c r="Z7" s="1103"/>
      <c r="AA7" s="1103">
        <v>388</v>
      </c>
      <c r="AB7" s="1103"/>
      <c r="AC7" s="1103"/>
      <c r="AD7" s="1103"/>
      <c r="AE7" s="1104"/>
      <c r="AF7" s="1105">
        <v>384</v>
      </c>
      <c r="AG7" s="1106"/>
      <c r="AH7" s="1106"/>
      <c r="AI7" s="1106"/>
      <c r="AJ7" s="1107"/>
      <c r="AK7" s="1108">
        <v>6725</v>
      </c>
      <c r="AL7" s="1109"/>
      <c r="AM7" s="1109"/>
      <c r="AN7" s="1109"/>
      <c r="AO7" s="1109"/>
      <c r="AP7" s="1109">
        <v>13197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552</v>
      </c>
      <c r="BT7" s="1100"/>
      <c r="BU7" s="1100"/>
      <c r="BV7" s="1100"/>
      <c r="BW7" s="1100"/>
      <c r="BX7" s="1100"/>
      <c r="BY7" s="1100"/>
      <c r="BZ7" s="1100"/>
      <c r="CA7" s="1100"/>
      <c r="CB7" s="1100"/>
      <c r="CC7" s="1100"/>
      <c r="CD7" s="1100"/>
      <c r="CE7" s="1100"/>
      <c r="CF7" s="1100"/>
      <c r="CG7" s="1112"/>
      <c r="CH7" s="1096" t="s">
        <v>547</v>
      </c>
      <c r="CI7" s="1097"/>
      <c r="CJ7" s="1097"/>
      <c r="CK7" s="1097"/>
      <c r="CL7" s="1098"/>
      <c r="CM7" s="1096">
        <v>14</v>
      </c>
      <c r="CN7" s="1097"/>
      <c r="CO7" s="1097"/>
      <c r="CP7" s="1097"/>
      <c r="CQ7" s="1098"/>
      <c r="CR7" s="1096">
        <v>43</v>
      </c>
      <c r="CS7" s="1097"/>
      <c r="CT7" s="1097"/>
      <c r="CU7" s="1097"/>
      <c r="CV7" s="1098"/>
      <c r="CW7" s="1096" t="s">
        <v>547</v>
      </c>
      <c r="CX7" s="1097"/>
      <c r="CY7" s="1097"/>
      <c r="CZ7" s="1097"/>
      <c r="DA7" s="1098"/>
      <c r="DB7" s="1096" t="s">
        <v>547</v>
      </c>
      <c r="DC7" s="1097"/>
      <c r="DD7" s="1097"/>
      <c r="DE7" s="1097"/>
      <c r="DF7" s="1098"/>
      <c r="DG7" s="1096" t="s">
        <v>547</v>
      </c>
      <c r="DH7" s="1097"/>
      <c r="DI7" s="1097"/>
      <c r="DJ7" s="1097"/>
      <c r="DK7" s="1098"/>
      <c r="DL7" s="1096" t="s">
        <v>547</v>
      </c>
      <c r="DM7" s="1097"/>
      <c r="DN7" s="1097"/>
      <c r="DO7" s="1097"/>
      <c r="DP7" s="1098"/>
      <c r="DQ7" s="1096" t="s">
        <v>547</v>
      </c>
      <c r="DR7" s="1097"/>
      <c r="DS7" s="1097"/>
      <c r="DT7" s="1097"/>
      <c r="DU7" s="1098"/>
      <c r="DV7" s="1099"/>
      <c r="DW7" s="1100"/>
      <c r="DX7" s="1100"/>
      <c r="DY7" s="1100"/>
      <c r="DZ7" s="1101"/>
      <c r="EA7" s="222"/>
    </row>
    <row r="8" spans="1:131" s="223" customFormat="1" ht="26.25" customHeight="1">
      <c r="A8" s="226">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25" customHeight="1">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25" customHeight="1">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c r="A22" s="226">
        <v>16</v>
      </c>
      <c r="B22" s="1031"/>
      <c r="C22" s="1032"/>
      <c r="D22" s="1032"/>
      <c r="E22" s="1032"/>
      <c r="F22" s="1032"/>
      <c r="G22" s="1032"/>
      <c r="H22" s="1032"/>
      <c r="I22" s="1032"/>
      <c r="J22" s="1032"/>
      <c r="K22" s="1032"/>
      <c r="L22" s="1032"/>
      <c r="M22" s="1032"/>
      <c r="N22" s="1032"/>
      <c r="O22" s="1032"/>
      <c r="P22" s="1033"/>
      <c r="Q22" s="1073"/>
      <c r="R22" s="1074"/>
      <c r="S22" s="1074"/>
      <c r="T22" s="1074"/>
      <c r="U22" s="1074"/>
      <c r="V22" s="1074"/>
      <c r="W22" s="1074"/>
      <c r="X22" s="1074"/>
      <c r="Y22" s="1074"/>
      <c r="Z22" s="1074"/>
      <c r="AA22" s="1074"/>
      <c r="AB22" s="1074"/>
      <c r="AC22" s="1074"/>
      <c r="AD22" s="1074"/>
      <c r="AE22" s="1075"/>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9" t="s">
        <v>375</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384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c r="A26" s="996" t="s">
        <v>357</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5" t="s">
        <v>383</v>
      </c>
      <c r="AG26" s="1009"/>
      <c r="AH26" s="1009"/>
      <c r="AI26" s="1009"/>
      <c r="AJ26" s="1056"/>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7"/>
      <c r="AG27" s="1012"/>
      <c r="AH27" s="1012"/>
      <c r="AI27" s="1012"/>
      <c r="AJ27" s="1058"/>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c r="A28" s="230">
        <v>1</v>
      </c>
      <c r="B28" s="1047" t="s">
        <v>388</v>
      </c>
      <c r="C28" s="1048"/>
      <c r="D28" s="1048"/>
      <c r="E28" s="1048"/>
      <c r="F28" s="1048"/>
      <c r="G28" s="1048"/>
      <c r="H28" s="1048"/>
      <c r="I28" s="1048"/>
      <c r="J28" s="1048"/>
      <c r="K28" s="1048"/>
      <c r="L28" s="1048"/>
      <c r="M28" s="1048"/>
      <c r="N28" s="1048"/>
      <c r="O28" s="1048"/>
      <c r="P28" s="1049"/>
      <c r="Q28" s="1050">
        <v>900</v>
      </c>
      <c r="R28" s="1051"/>
      <c r="S28" s="1051"/>
      <c r="T28" s="1051"/>
      <c r="U28" s="1051"/>
      <c r="V28" s="1051">
        <v>891</v>
      </c>
      <c r="W28" s="1051"/>
      <c r="X28" s="1051"/>
      <c r="Y28" s="1051"/>
      <c r="Z28" s="1051"/>
      <c r="AA28" s="1051">
        <v>9</v>
      </c>
      <c r="AB28" s="1051"/>
      <c r="AC28" s="1051"/>
      <c r="AD28" s="1051"/>
      <c r="AE28" s="1052"/>
      <c r="AF28" s="1053">
        <v>9</v>
      </c>
      <c r="AG28" s="1051"/>
      <c r="AH28" s="1051"/>
      <c r="AI28" s="1051"/>
      <c r="AJ28" s="1054"/>
      <c r="AK28" s="1043">
        <v>75</v>
      </c>
      <c r="AL28" s="1044"/>
      <c r="AM28" s="1044"/>
      <c r="AN28" s="1044"/>
      <c r="AO28" s="1044"/>
      <c r="AP28" s="1044" t="s">
        <v>547</v>
      </c>
      <c r="AQ28" s="1044"/>
      <c r="AR28" s="1044"/>
      <c r="AS28" s="1044"/>
      <c r="AT28" s="1044"/>
      <c r="AU28" s="1044" t="s">
        <v>547</v>
      </c>
      <c r="AV28" s="1044"/>
      <c r="AW28" s="1044"/>
      <c r="AX28" s="1044"/>
      <c r="AY28" s="1044"/>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c r="A29" s="230">
        <v>2</v>
      </c>
      <c r="B29" s="1031" t="s">
        <v>389</v>
      </c>
      <c r="C29" s="1032"/>
      <c r="D29" s="1032"/>
      <c r="E29" s="1032"/>
      <c r="F29" s="1032"/>
      <c r="G29" s="1032"/>
      <c r="H29" s="1032"/>
      <c r="I29" s="1032"/>
      <c r="J29" s="1032"/>
      <c r="K29" s="1032"/>
      <c r="L29" s="1032"/>
      <c r="M29" s="1032"/>
      <c r="N29" s="1032"/>
      <c r="O29" s="1032"/>
      <c r="P29" s="1033"/>
      <c r="Q29" s="1039">
        <v>1151</v>
      </c>
      <c r="R29" s="1040"/>
      <c r="S29" s="1040"/>
      <c r="T29" s="1040"/>
      <c r="U29" s="1040"/>
      <c r="V29" s="1040">
        <v>1121</v>
      </c>
      <c r="W29" s="1040"/>
      <c r="X29" s="1040"/>
      <c r="Y29" s="1040"/>
      <c r="Z29" s="1040"/>
      <c r="AA29" s="1040">
        <v>29</v>
      </c>
      <c r="AB29" s="1040"/>
      <c r="AC29" s="1040"/>
      <c r="AD29" s="1040"/>
      <c r="AE29" s="1041"/>
      <c r="AF29" s="1036">
        <v>29</v>
      </c>
      <c r="AG29" s="1037"/>
      <c r="AH29" s="1037"/>
      <c r="AI29" s="1037"/>
      <c r="AJ29" s="1038"/>
      <c r="AK29" s="980">
        <v>204</v>
      </c>
      <c r="AL29" s="971"/>
      <c r="AM29" s="971"/>
      <c r="AN29" s="971"/>
      <c r="AO29" s="971"/>
      <c r="AP29" s="971" t="s">
        <v>547</v>
      </c>
      <c r="AQ29" s="971"/>
      <c r="AR29" s="971"/>
      <c r="AS29" s="971"/>
      <c r="AT29" s="971"/>
      <c r="AU29" s="971" t="s">
        <v>547</v>
      </c>
      <c r="AV29" s="971"/>
      <c r="AW29" s="971"/>
      <c r="AX29" s="971"/>
      <c r="AY29" s="971"/>
      <c r="AZ29" s="971" t="s">
        <v>547</v>
      </c>
      <c r="BA29" s="971"/>
      <c r="BB29" s="971"/>
      <c r="BC29" s="971"/>
      <c r="BD29" s="971"/>
      <c r="BE29" s="972"/>
      <c r="BF29" s="972"/>
      <c r="BG29" s="972"/>
      <c r="BH29" s="972"/>
      <c r="BI29" s="973"/>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c r="A30" s="230">
        <v>3</v>
      </c>
      <c r="B30" s="1031" t="s">
        <v>390</v>
      </c>
      <c r="C30" s="1032"/>
      <c r="D30" s="1032"/>
      <c r="E30" s="1032"/>
      <c r="F30" s="1032"/>
      <c r="G30" s="1032"/>
      <c r="H30" s="1032"/>
      <c r="I30" s="1032"/>
      <c r="J30" s="1032"/>
      <c r="K30" s="1032"/>
      <c r="L30" s="1032"/>
      <c r="M30" s="1032"/>
      <c r="N30" s="1032"/>
      <c r="O30" s="1032"/>
      <c r="P30" s="1033"/>
      <c r="Q30" s="1039">
        <v>156</v>
      </c>
      <c r="R30" s="1040"/>
      <c r="S30" s="1040"/>
      <c r="T30" s="1040"/>
      <c r="U30" s="1040"/>
      <c r="V30" s="1040">
        <v>156</v>
      </c>
      <c r="W30" s="1040"/>
      <c r="X30" s="1040"/>
      <c r="Y30" s="1040"/>
      <c r="Z30" s="1040"/>
      <c r="AA30" s="1040">
        <v>0</v>
      </c>
      <c r="AB30" s="1040"/>
      <c r="AC30" s="1040"/>
      <c r="AD30" s="1040"/>
      <c r="AE30" s="1041"/>
      <c r="AF30" s="1036">
        <v>0</v>
      </c>
      <c r="AG30" s="1037"/>
      <c r="AH30" s="1037"/>
      <c r="AI30" s="1037"/>
      <c r="AJ30" s="1038"/>
      <c r="AK30" s="980">
        <v>50</v>
      </c>
      <c r="AL30" s="971"/>
      <c r="AM30" s="971"/>
      <c r="AN30" s="971"/>
      <c r="AO30" s="971"/>
      <c r="AP30" s="971" t="s">
        <v>547</v>
      </c>
      <c r="AQ30" s="971"/>
      <c r="AR30" s="971"/>
      <c r="AS30" s="971"/>
      <c r="AT30" s="971"/>
      <c r="AU30" s="971" t="s">
        <v>547</v>
      </c>
      <c r="AV30" s="971"/>
      <c r="AW30" s="971"/>
      <c r="AX30" s="971"/>
      <c r="AY30" s="971"/>
      <c r="AZ30" s="971" t="s">
        <v>547</v>
      </c>
      <c r="BA30" s="971"/>
      <c r="BB30" s="971"/>
      <c r="BC30" s="971"/>
      <c r="BD30" s="971"/>
      <c r="BE30" s="972"/>
      <c r="BF30" s="972"/>
      <c r="BG30" s="972"/>
      <c r="BH30" s="972"/>
      <c r="BI30" s="973"/>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c r="A31" s="230">
        <v>4</v>
      </c>
      <c r="B31" s="1031" t="s">
        <v>391</v>
      </c>
      <c r="C31" s="1032"/>
      <c r="D31" s="1032"/>
      <c r="E31" s="1032"/>
      <c r="F31" s="1032"/>
      <c r="G31" s="1032"/>
      <c r="H31" s="1032"/>
      <c r="I31" s="1032"/>
      <c r="J31" s="1032"/>
      <c r="K31" s="1032"/>
      <c r="L31" s="1032"/>
      <c r="M31" s="1032"/>
      <c r="N31" s="1032"/>
      <c r="O31" s="1032"/>
      <c r="P31" s="1033"/>
      <c r="Q31" s="1039">
        <v>207</v>
      </c>
      <c r="R31" s="1040"/>
      <c r="S31" s="1040"/>
      <c r="T31" s="1040"/>
      <c r="U31" s="1040"/>
      <c r="V31" s="1040">
        <v>193</v>
      </c>
      <c r="W31" s="1040"/>
      <c r="X31" s="1040"/>
      <c r="Y31" s="1040"/>
      <c r="Z31" s="1040"/>
      <c r="AA31" s="1040">
        <v>14</v>
      </c>
      <c r="AB31" s="1040"/>
      <c r="AC31" s="1040"/>
      <c r="AD31" s="1040"/>
      <c r="AE31" s="1041"/>
      <c r="AF31" s="1036">
        <v>549</v>
      </c>
      <c r="AG31" s="1037"/>
      <c r="AH31" s="1037"/>
      <c r="AI31" s="1037"/>
      <c r="AJ31" s="1038"/>
      <c r="AK31" s="980" t="s">
        <v>547</v>
      </c>
      <c r="AL31" s="971"/>
      <c r="AM31" s="971"/>
      <c r="AN31" s="971"/>
      <c r="AO31" s="971"/>
      <c r="AP31" s="971">
        <v>90</v>
      </c>
      <c r="AQ31" s="971"/>
      <c r="AR31" s="971"/>
      <c r="AS31" s="971"/>
      <c r="AT31" s="971"/>
      <c r="AU31" s="971">
        <v>16</v>
      </c>
      <c r="AV31" s="971"/>
      <c r="AW31" s="971"/>
      <c r="AX31" s="971"/>
      <c r="AY31" s="971"/>
      <c r="AZ31" s="1042" t="s">
        <v>547</v>
      </c>
      <c r="BA31" s="1042"/>
      <c r="BB31" s="1042"/>
      <c r="BC31" s="1042"/>
      <c r="BD31" s="1042"/>
      <c r="BE31" s="972" t="s">
        <v>392</v>
      </c>
      <c r="BF31" s="972"/>
      <c r="BG31" s="972"/>
      <c r="BH31" s="972"/>
      <c r="BI31" s="973"/>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c r="A32" s="230">
        <v>5</v>
      </c>
      <c r="B32" s="1031" t="s">
        <v>393</v>
      </c>
      <c r="C32" s="1032"/>
      <c r="D32" s="1032"/>
      <c r="E32" s="1032"/>
      <c r="F32" s="1032"/>
      <c r="G32" s="1032"/>
      <c r="H32" s="1032"/>
      <c r="I32" s="1032"/>
      <c r="J32" s="1032"/>
      <c r="K32" s="1032"/>
      <c r="L32" s="1032"/>
      <c r="M32" s="1032"/>
      <c r="N32" s="1032"/>
      <c r="O32" s="1032"/>
      <c r="P32" s="1033"/>
      <c r="Q32" s="1039">
        <v>117</v>
      </c>
      <c r="R32" s="1040"/>
      <c r="S32" s="1040"/>
      <c r="T32" s="1040"/>
      <c r="U32" s="1040"/>
      <c r="V32" s="1040">
        <v>73</v>
      </c>
      <c r="W32" s="1040"/>
      <c r="X32" s="1040"/>
      <c r="Y32" s="1040"/>
      <c r="Z32" s="1040"/>
      <c r="AA32" s="1040">
        <v>44</v>
      </c>
      <c r="AB32" s="1040"/>
      <c r="AC32" s="1040"/>
      <c r="AD32" s="1040"/>
      <c r="AE32" s="1041"/>
      <c r="AF32" s="1036">
        <v>59</v>
      </c>
      <c r="AG32" s="1037"/>
      <c r="AH32" s="1037"/>
      <c r="AI32" s="1037"/>
      <c r="AJ32" s="1038"/>
      <c r="AK32" s="980">
        <v>94</v>
      </c>
      <c r="AL32" s="971"/>
      <c r="AM32" s="971"/>
      <c r="AN32" s="971"/>
      <c r="AO32" s="971"/>
      <c r="AP32" s="971">
        <v>178</v>
      </c>
      <c r="AQ32" s="971"/>
      <c r="AR32" s="971"/>
      <c r="AS32" s="971"/>
      <c r="AT32" s="971"/>
      <c r="AU32" s="971">
        <v>162</v>
      </c>
      <c r="AV32" s="971"/>
      <c r="AW32" s="971"/>
      <c r="AX32" s="971"/>
      <c r="AY32" s="971"/>
      <c r="AZ32" s="1042" t="s">
        <v>547</v>
      </c>
      <c r="BA32" s="1042"/>
      <c r="BB32" s="1042"/>
      <c r="BC32" s="1042"/>
      <c r="BD32" s="1042"/>
      <c r="BE32" s="972" t="s">
        <v>392</v>
      </c>
      <c r="BF32" s="972"/>
      <c r="BG32" s="972"/>
      <c r="BH32" s="972"/>
      <c r="BI32" s="973"/>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c r="A33" s="230">
        <v>6</v>
      </c>
      <c r="B33" s="1031" t="s">
        <v>394</v>
      </c>
      <c r="C33" s="1032"/>
      <c r="D33" s="1032"/>
      <c r="E33" s="1032"/>
      <c r="F33" s="1032"/>
      <c r="G33" s="1032"/>
      <c r="H33" s="1032"/>
      <c r="I33" s="1032"/>
      <c r="J33" s="1032"/>
      <c r="K33" s="1032"/>
      <c r="L33" s="1032"/>
      <c r="M33" s="1032"/>
      <c r="N33" s="1032"/>
      <c r="O33" s="1032"/>
      <c r="P33" s="1033"/>
      <c r="Q33" s="1039">
        <v>392</v>
      </c>
      <c r="R33" s="1040"/>
      <c r="S33" s="1040"/>
      <c r="T33" s="1040"/>
      <c r="U33" s="1040"/>
      <c r="V33" s="1040">
        <v>372</v>
      </c>
      <c r="W33" s="1040"/>
      <c r="X33" s="1040"/>
      <c r="Y33" s="1040"/>
      <c r="Z33" s="1040"/>
      <c r="AA33" s="1040">
        <v>19</v>
      </c>
      <c r="AB33" s="1040"/>
      <c r="AC33" s="1040"/>
      <c r="AD33" s="1040"/>
      <c r="AE33" s="1041"/>
      <c r="AF33" s="1036">
        <v>25</v>
      </c>
      <c r="AG33" s="1037"/>
      <c r="AH33" s="1037"/>
      <c r="AI33" s="1037"/>
      <c r="AJ33" s="1038"/>
      <c r="AK33" s="980">
        <v>195</v>
      </c>
      <c r="AL33" s="971"/>
      <c r="AM33" s="971"/>
      <c r="AN33" s="971"/>
      <c r="AO33" s="971"/>
      <c r="AP33" s="971">
        <v>3037</v>
      </c>
      <c r="AQ33" s="971"/>
      <c r="AR33" s="971"/>
      <c r="AS33" s="971"/>
      <c r="AT33" s="971"/>
      <c r="AU33" s="971">
        <v>2427</v>
      </c>
      <c r="AV33" s="971"/>
      <c r="AW33" s="971"/>
      <c r="AX33" s="971"/>
      <c r="AY33" s="971"/>
      <c r="AZ33" s="1042" t="s">
        <v>547</v>
      </c>
      <c r="BA33" s="1042"/>
      <c r="BB33" s="1042"/>
      <c r="BC33" s="1042"/>
      <c r="BD33" s="1042"/>
      <c r="BE33" s="972" t="s">
        <v>392</v>
      </c>
      <c r="BF33" s="972"/>
      <c r="BG33" s="972"/>
      <c r="BH33" s="972"/>
      <c r="BI33" s="973"/>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c r="A34" s="230">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0"/>
      <c r="AL34" s="971"/>
      <c r="AM34" s="971"/>
      <c r="AN34" s="971"/>
      <c r="AO34" s="971"/>
      <c r="AP34" s="971"/>
      <c r="AQ34" s="971"/>
      <c r="AR34" s="971"/>
      <c r="AS34" s="971"/>
      <c r="AT34" s="971"/>
      <c r="AU34" s="971"/>
      <c r="AV34" s="971"/>
      <c r="AW34" s="971"/>
      <c r="AX34" s="971"/>
      <c r="AY34" s="971"/>
      <c r="AZ34" s="1042"/>
      <c r="BA34" s="1042"/>
      <c r="BB34" s="1042"/>
      <c r="BC34" s="1042"/>
      <c r="BD34" s="1042"/>
      <c r="BE34" s="972"/>
      <c r="BF34" s="972"/>
      <c r="BG34" s="972"/>
      <c r="BH34" s="972"/>
      <c r="BI34" s="973"/>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395</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672</v>
      </c>
      <c r="AG63" s="959"/>
      <c r="AH63" s="959"/>
      <c r="AI63" s="959"/>
      <c r="AJ63" s="1023"/>
      <c r="AK63" s="1024"/>
      <c r="AL63" s="963"/>
      <c r="AM63" s="963"/>
      <c r="AN63" s="963"/>
      <c r="AO63" s="963"/>
      <c r="AP63" s="959"/>
      <c r="AQ63" s="959"/>
      <c r="AR63" s="959"/>
      <c r="AS63" s="959"/>
      <c r="AT63" s="959"/>
      <c r="AU63" s="959"/>
      <c r="AV63" s="959"/>
      <c r="AW63" s="959"/>
      <c r="AX63" s="959"/>
      <c r="AY63" s="959"/>
      <c r="AZ63" s="1018"/>
      <c r="BA63" s="1018"/>
      <c r="BB63" s="1018"/>
      <c r="BC63" s="1018"/>
      <c r="BD63" s="1018"/>
      <c r="BE63" s="960"/>
      <c r="BF63" s="960"/>
      <c r="BG63" s="960"/>
      <c r="BH63" s="960"/>
      <c r="BI63" s="961"/>
      <c r="BJ63" s="1019" t="s">
        <v>122</v>
      </c>
      <c r="BK63" s="953"/>
      <c r="BL63" s="953"/>
      <c r="BM63" s="953"/>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c r="A66" s="996" t="s">
        <v>398</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399</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548</v>
      </c>
      <c r="C68" s="986"/>
      <c r="D68" s="986"/>
      <c r="E68" s="986"/>
      <c r="F68" s="986"/>
      <c r="G68" s="986"/>
      <c r="H68" s="986"/>
      <c r="I68" s="986"/>
      <c r="J68" s="986"/>
      <c r="K68" s="986"/>
      <c r="L68" s="986"/>
      <c r="M68" s="986"/>
      <c r="N68" s="986"/>
      <c r="O68" s="986"/>
      <c r="P68" s="987"/>
      <c r="Q68" s="988">
        <v>152</v>
      </c>
      <c r="R68" s="982"/>
      <c r="S68" s="982"/>
      <c r="T68" s="982"/>
      <c r="U68" s="982"/>
      <c r="V68" s="982">
        <v>152</v>
      </c>
      <c r="W68" s="982"/>
      <c r="X68" s="982"/>
      <c r="Y68" s="982"/>
      <c r="Z68" s="982"/>
      <c r="AA68" s="989" t="s">
        <v>547</v>
      </c>
      <c r="AB68" s="982"/>
      <c r="AC68" s="982"/>
      <c r="AD68" s="982"/>
      <c r="AE68" s="982"/>
      <c r="AF68" s="982">
        <v>18</v>
      </c>
      <c r="AG68" s="982"/>
      <c r="AH68" s="982"/>
      <c r="AI68" s="982"/>
      <c r="AJ68" s="982"/>
      <c r="AK68" s="982">
        <v>83</v>
      </c>
      <c r="AL68" s="982"/>
      <c r="AM68" s="982"/>
      <c r="AN68" s="982"/>
      <c r="AO68" s="982"/>
      <c r="AP68" s="982">
        <v>357</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549</v>
      </c>
      <c r="C69" s="975"/>
      <c r="D69" s="975"/>
      <c r="E69" s="975"/>
      <c r="F69" s="975"/>
      <c r="G69" s="975"/>
      <c r="H69" s="975"/>
      <c r="I69" s="975"/>
      <c r="J69" s="975"/>
      <c r="K69" s="975"/>
      <c r="L69" s="975"/>
      <c r="M69" s="975"/>
      <c r="N69" s="975"/>
      <c r="O69" s="975"/>
      <c r="P69" s="976"/>
      <c r="Q69" s="977">
        <v>1061</v>
      </c>
      <c r="R69" s="971"/>
      <c r="S69" s="971"/>
      <c r="T69" s="971"/>
      <c r="U69" s="971"/>
      <c r="V69" s="971">
        <v>1058</v>
      </c>
      <c r="W69" s="971"/>
      <c r="X69" s="971"/>
      <c r="Y69" s="971"/>
      <c r="Z69" s="971"/>
      <c r="AA69" s="971">
        <v>3</v>
      </c>
      <c r="AB69" s="971"/>
      <c r="AC69" s="971"/>
      <c r="AD69" s="971"/>
      <c r="AE69" s="971"/>
      <c r="AF69" s="971">
        <v>3</v>
      </c>
      <c r="AG69" s="971"/>
      <c r="AH69" s="971"/>
      <c r="AI69" s="971"/>
      <c r="AJ69" s="971"/>
      <c r="AK69" s="971" t="s">
        <v>547</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550</v>
      </c>
      <c r="C70" s="975"/>
      <c r="D70" s="975"/>
      <c r="E70" s="975"/>
      <c r="F70" s="975"/>
      <c r="G70" s="975"/>
      <c r="H70" s="975"/>
      <c r="I70" s="975"/>
      <c r="J70" s="975"/>
      <c r="K70" s="975"/>
      <c r="L70" s="975"/>
      <c r="M70" s="975"/>
      <c r="N70" s="975"/>
      <c r="O70" s="975"/>
      <c r="P70" s="976"/>
      <c r="Q70" s="977">
        <v>474</v>
      </c>
      <c r="R70" s="971"/>
      <c r="S70" s="971"/>
      <c r="T70" s="971"/>
      <c r="U70" s="971"/>
      <c r="V70" s="971">
        <v>467</v>
      </c>
      <c r="W70" s="971"/>
      <c r="X70" s="971"/>
      <c r="Y70" s="971"/>
      <c r="Z70" s="971"/>
      <c r="AA70" s="971">
        <v>7</v>
      </c>
      <c r="AB70" s="971"/>
      <c r="AC70" s="971"/>
      <c r="AD70" s="971"/>
      <c r="AE70" s="971"/>
      <c r="AF70" s="971">
        <v>7</v>
      </c>
      <c r="AG70" s="971"/>
      <c r="AH70" s="971"/>
      <c r="AI70" s="971"/>
      <c r="AJ70" s="971"/>
      <c r="AK70" s="971">
        <v>87</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551</v>
      </c>
      <c r="C71" s="975"/>
      <c r="D71" s="975"/>
      <c r="E71" s="975"/>
      <c r="F71" s="975"/>
      <c r="G71" s="975"/>
      <c r="H71" s="975"/>
      <c r="I71" s="975"/>
      <c r="J71" s="975"/>
      <c r="K71" s="975"/>
      <c r="L71" s="975"/>
      <c r="M71" s="975"/>
      <c r="N71" s="975"/>
      <c r="O71" s="975"/>
      <c r="P71" s="976"/>
      <c r="Q71" s="977">
        <v>39</v>
      </c>
      <c r="R71" s="971"/>
      <c r="S71" s="971"/>
      <c r="T71" s="971"/>
      <c r="U71" s="971"/>
      <c r="V71" s="971">
        <v>37</v>
      </c>
      <c r="W71" s="971"/>
      <c r="X71" s="971"/>
      <c r="Y71" s="971"/>
      <c r="Z71" s="971"/>
      <c r="AA71" s="971">
        <v>1</v>
      </c>
      <c r="AB71" s="971"/>
      <c r="AC71" s="971"/>
      <c r="AD71" s="971"/>
      <c r="AE71" s="971"/>
      <c r="AF71" s="971">
        <v>1</v>
      </c>
      <c r="AG71" s="971"/>
      <c r="AH71" s="971"/>
      <c r="AI71" s="971"/>
      <c r="AJ71" s="971"/>
      <c r="AK71" s="971">
        <v>1</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1127881</v>
      </c>
      <c r="AB110" s="889"/>
      <c r="AC110" s="889"/>
      <c r="AD110" s="889"/>
      <c r="AE110" s="890"/>
      <c r="AF110" s="891">
        <v>1131299</v>
      </c>
      <c r="AG110" s="889"/>
      <c r="AH110" s="889"/>
      <c r="AI110" s="889"/>
      <c r="AJ110" s="890"/>
      <c r="AK110" s="891">
        <v>1181678</v>
      </c>
      <c r="AL110" s="889"/>
      <c r="AM110" s="889"/>
      <c r="AN110" s="889"/>
      <c r="AO110" s="890"/>
      <c r="AP110" s="892">
        <v>28.6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13775152</v>
      </c>
      <c r="BR110" s="842"/>
      <c r="BS110" s="842"/>
      <c r="BT110" s="842"/>
      <c r="BU110" s="842"/>
      <c r="BV110" s="842">
        <v>13293829</v>
      </c>
      <c r="BW110" s="842"/>
      <c r="BX110" s="842"/>
      <c r="BY110" s="842"/>
      <c r="BZ110" s="842"/>
      <c r="CA110" s="842">
        <v>13197339</v>
      </c>
      <c r="CB110" s="842"/>
      <c r="CC110" s="842"/>
      <c r="CD110" s="842"/>
      <c r="CE110" s="842"/>
      <c r="CF110" s="866">
        <v>319.60000000000002</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2971437</v>
      </c>
      <c r="BR112" s="817"/>
      <c r="BS112" s="817"/>
      <c r="BT112" s="817"/>
      <c r="BU112" s="817"/>
      <c r="BV112" s="817">
        <v>2840069</v>
      </c>
      <c r="BW112" s="817"/>
      <c r="BX112" s="817"/>
      <c r="BY112" s="817"/>
      <c r="BZ112" s="817"/>
      <c r="CA112" s="817">
        <v>2605619</v>
      </c>
      <c r="CB112" s="817"/>
      <c r="CC112" s="817"/>
      <c r="CD112" s="817"/>
      <c r="CE112" s="817"/>
      <c r="CF112" s="875">
        <v>63.1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254508</v>
      </c>
      <c r="AB113" s="919"/>
      <c r="AC113" s="919"/>
      <c r="AD113" s="919"/>
      <c r="AE113" s="920"/>
      <c r="AF113" s="921">
        <v>240195</v>
      </c>
      <c r="AG113" s="919"/>
      <c r="AH113" s="919"/>
      <c r="AI113" s="919"/>
      <c r="AJ113" s="920"/>
      <c r="AK113" s="921">
        <v>204070</v>
      </c>
      <c r="AL113" s="919"/>
      <c r="AM113" s="919"/>
      <c r="AN113" s="919"/>
      <c r="AO113" s="920"/>
      <c r="AP113" s="922">
        <v>4.9000000000000004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394699</v>
      </c>
      <c r="BR113" s="817"/>
      <c r="BS113" s="817"/>
      <c r="BT113" s="817"/>
      <c r="BU113" s="817"/>
      <c r="BV113" s="817">
        <v>303117</v>
      </c>
      <c r="BW113" s="817"/>
      <c r="BX113" s="817"/>
      <c r="BY113" s="817"/>
      <c r="BZ113" s="817"/>
      <c r="CA113" s="817">
        <v>208732</v>
      </c>
      <c r="CB113" s="817"/>
      <c r="CC113" s="817"/>
      <c r="CD113" s="817"/>
      <c r="CE113" s="817"/>
      <c r="CF113" s="875">
        <v>5.0999999999999996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21748</v>
      </c>
      <c r="AB114" s="780"/>
      <c r="AC114" s="780"/>
      <c r="AD114" s="780"/>
      <c r="AE114" s="781"/>
      <c r="AF114" s="782">
        <v>20668</v>
      </c>
      <c r="AG114" s="780"/>
      <c r="AH114" s="780"/>
      <c r="AI114" s="780"/>
      <c r="AJ114" s="781"/>
      <c r="AK114" s="782">
        <v>21992</v>
      </c>
      <c r="AL114" s="780"/>
      <c r="AM114" s="780"/>
      <c r="AN114" s="780"/>
      <c r="AO114" s="781"/>
      <c r="AP114" s="824">
        <v>0.5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1004126</v>
      </c>
      <c r="BR114" s="817"/>
      <c r="BS114" s="817"/>
      <c r="BT114" s="817"/>
      <c r="BU114" s="817"/>
      <c r="BV114" s="817">
        <v>1023369</v>
      </c>
      <c r="BW114" s="817"/>
      <c r="BX114" s="817"/>
      <c r="BY114" s="817"/>
      <c r="BZ114" s="817"/>
      <c r="CA114" s="817">
        <v>1077784</v>
      </c>
      <c r="CB114" s="817"/>
      <c r="CC114" s="817"/>
      <c r="CD114" s="817"/>
      <c r="CE114" s="817"/>
      <c r="CF114" s="875">
        <v>26.1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4732</v>
      </c>
      <c r="AB115" s="919"/>
      <c r="AC115" s="919"/>
      <c r="AD115" s="919"/>
      <c r="AE115" s="920"/>
      <c r="AF115" s="921">
        <v>427</v>
      </c>
      <c r="AG115" s="919"/>
      <c r="AH115" s="919"/>
      <c r="AI115" s="919"/>
      <c r="AJ115" s="920"/>
      <c r="AK115" s="921">
        <v>372</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1408869</v>
      </c>
      <c r="AB117" s="903"/>
      <c r="AC117" s="903"/>
      <c r="AD117" s="903"/>
      <c r="AE117" s="904"/>
      <c r="AF117" s="905">
        <v>1392589</v>
      </c>
      <c r="AG117" s="903"/>
      <c r="AH117" s="903"/>
      <c r="AI117" s="903"/>
      <c r="AJ117" s="904"/>
      <c r="AK117" s="905">
        <v>1408112</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18145414</v>
      </c>
      <c r="BR119" s="845"/>
      <c r="BS119" s="845"/>
      <c r="BT119" s="845"/>
      <c r="BU119" s="845"/>
      <c r="BV119" s="845">
        <v>17460384</v>
      </c>
      <c r="BW119" s="845"/>
      <c r="BX119" s="845"/>
      <c r="BY119" s="845"/>
      <c r="BZ119" s="845"/>
      <c r="CA119" s="845">
        <v>17089474</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17690040</v>
      </c>
      <c r="BR120" s="842"/>
      <c r="BS120" s="842"/>
      <c r="BT120" s="842"/>
      <c r="BU120" s="842"/>
      <c r="BV120" s="842">
        <v>20828661</v>
      </c>
      <c r="BW120" s="842"/>
      <c r="BX120" s="842"/>
      <c r="BY120" s="842"/>
      <c r="BZ120" s="842"/>
      <c r="CA120" s="842">
        <v>24280383</v>
      </c>
      <c r="CB120" s="842"/>
      <c r="CC120" s="842"/>
      <c r="CD120" s="842"/>
      <c r="CE120" s="842"/>
      <c r="CF120" s="866">
        <v>588.1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2426763</v>
      </c>
      <c r="DR120" s="842"/>
      <c r="DS120" s="842"/>
      <c r="DT120" s="842"/>
      <c r="DU120" s="842"/>
      <c r="DV120" s="843">
        <v>58.8</v>
      </c>
      <c r="DW120" s="843"/>
      <c r="DX120" s="843"/>
      <c r="DY120" s="843"/>
      <c r="DZ120" s="844"/>
    </row>
    <row r="121" spans="1:130" s="218" customFormat="1" ht="26.25" customHeight="1">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146130</v>
      </c>
      <c r="BR121" s="817"/>
      <c r="BS121" s="817"/>
      <c r="BT121" s="817"/>
      <c r="BU121" s="817"/>
      <c r="BV121" s="817">
        <v>160506</v>
      </c>
      <c r="BW121" s="817"/>
      <c r="BX121" s="817"/>
      <c r="BY121" s="817"/>
      <c r="BZ121" s="817"/>
      <c r="CA121" s="817">
        <v>170964</v>
      </c>
      <c r="CB121" s="817"/>
      <c r="CC121" s="817"/>
      <c r="CD121" s="817"/>
      <c r="CE121" s="817"/>
      <c r="CF121" s="875">
        <v>4.0999999999999996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162466</v>
      </c>
      <c r="DR121" s="817"/>
      <c r="DS121" s="817"/>
      <c r="DT121" s="817"/>
      <c r="DU121" s="817"/>
      <c r="DV121" s="794">
        <v>3.9</v>
      </c>
      <c r="DW121" s="794"/>
      <c r="DX121" s="794"/>
      <c r="DY121" s="794"/>
      <c r="DZ121" s="795"/>
    </row>
    <row r="122" spans="1:130" s="218" customFormat="1" ht="26.25" customHeight="1">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11144695</v>
      </c>
      <c r="BR122" s="845"/>
      <c r="BS122" s="845"/>
      <c r="BT122" s="845"/>
      <c r="BU122" s="845"/>
      <c r="BV122" s="845">
        <v>10744408</v>
      </c>
      <c r="BW122" s="845"/>
      <c r="BX122" s="845"/>
      <c r="BY122" s="845"/>
      <c r="BZ122" s="845"/>
      <c r="CA122" s="845">
        <v>10534318</v>
      </c>
      <c r="CB122" s="845"/>
      <c r="CC122" s="845"/>
      <c r="CD122" s="845"/>
      <c r="CE122" s="845"/>
      <c r="CF122" s="846">
        <v>255.1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1171</v>
      </c>
      <c r="DH122" s="817"/>
      <c r="DI122" s="817"/>
      <c r="DJ122" s="817"/>
      <c r="DK122" s="817"/>
      <c r="DL122" s="817">
        <v>9122</v>
      </c>
      <c r="DM122" s="817"/>
      <c r="DN122" s="817"/>
      <c r="DO122" s="817"/>
      <c r="DP122" s="817"/>
      <c r="DQ122" s="817">
        <v>16390</v>
      </c>
      <c r="DR122" s="817"/>
      <c r="DS122" s="817"/>
      <c r="DT122" s="817"/>
      <c r="DU122" s="817"/>
      <c r="DV122" s="794">
        <v>0.4</v>
      </c>
      <c r="DW122" s="794"/>
      <c r="DX122" s="794"/>
      <c r="DY122" s="794"/>
      <c r="DZ122" s="795"/>
    </row>
    <row r="123" spans="1:130" s="218" customFormat="1" ht="26.25" customHeight="1">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28980865</v>
      </c>
      <c r="BR123" s="833"/>
      <c r="BS123" s="833"/>
      <c r="BT123" s="833"/>
      <c r="BU123" s="833"/>
      <c r="BV123" s="833">
        <v>31733575</v>
      </c>
      <c r="BW123" s="833"/>
      <c r="BX123" s="833"/>
      <c r="BY123" s="833"/>
      <c r="BZ123" s="833"/>
      <c r="CA123" s="833">
        <v>34985665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2970266</v>
      </c>
      <c r="DH124" s="764"/>
      <c r="DI124" s="764"/>
      <c r="DJ124" s="764"/>
      <c r="DK124" s="765"/>
      <c r="DL124" s="766">
        <v>2830947</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4273</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459</v>
      </c>
      <c r="AB127" s="780"/>
      <c r="AC127" s="780"/>
      <c r="AD127" s="780"/>
      <c r="AE127" s="781"/>
      <c r="AF127" s="782">
        <v>427</v>
      </c>
      <c r="AG127" s="780"/>
      <c r="AH127" s="780"/>
      <c r="AI127" s="780"/>
      <c r="AJ127" s="781"/>
      <c r="AK127" s="782">
        <v>372</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40771</v>
      </c>
      <c r="AB128" s="801"/>
      <c r="AC128" s="801"/>
      <c r="AD128" s="801"/>
      <c r="AE128" s="802"/>
      <c r="AF128" s="803">
        <v>31096</v>
      </c>
      <c r="AG128" s="801"/>
      <c r="AH128" s="801"/>
      <c r="AI128" s="801"/>
      <c r="AJ128" s="802"/>
      <c r="AK128" s="803">
        <v>18948</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14.96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4938641</v>
      </c>
      <c r="AB129" s="780"/>
      <c r="AC129" s="780"/>
      <c r="AD129" s="780"/>
      <c r="AE129" s="781"/>
      <c r="AF129" s="782">
        <v>5030704</v>
      </c>
      <c r="AG129" s="780"/>
      <c r="AH129" s="780"/>
      <c r="AI129" s="780"/>
      <c r="AJ129" s="781"/>
      <c r="AK129" s="782">
        <v>5067365</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19.96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950845</v>
      </c>
      <c r="AB130" s="780"/>
      <c r="AC130" s="780"/>
      <c r="AD130" s="780"/>
      <c r="AE130" s="781"/>
      <c r="AF130" s="782">
        <v>977083</v>
      </c>
      <c r="AG130" s="780"/>
      <c r="AH130" s="780"/>
      <c r="AI130" s="780"/>
      <c r="AJ130" s="781"/>
      <c r="AK130" s="782">
        <v>938445</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10.199999999999999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3987796</v>
      </c>
      <c r="AB131" s="764"/>
      <c r="AC131" s="764"/>
      <c r="AD131" s="764"/>
      <c r="AE131" s="765"/>
      <c r="AF131" s="766">
        <v>4053621</v>
      </c>
      <c r="AG131" s="764"/>
      <c r="AH131" s="764"/>
      <c r="AI131" s="764"/>
      <c r="AJ131" s="765"/>
      <c r="AK131" s="766">
        <v>4128920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10.46325</v>
      </c>
      <c r="AB132" s="745"/>
      <c r="AC132" s="745"/>
      <c r="AD132" s="745"/>
      <c r="AE132" s="746"/>
      <c r="AF132" s="747">
        <v>9.4831260000000004</v>
      </c>
      <c r="AG132" s="745"/>
      <c r="AH132" s="745"/>
      <c r="AI132" s="745"/>
      <c r="AJ132" s="746"/>
      <c r="AK132" s="747">
        <v>10.91615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10</v>
      </c>
      <c r="AB133" s="724"/>
      <c r="AC133" s="724"/>
      <c r="AD133" s="724"/>
      <c r="AE133" s="725"/>
      <c r="AF133" s="723">
        <v>10</v>
      </c>
      <c r="AG133" s="724"/>
      <c r="AH133" s="724"/>
      <c r="AI133" s="724"/>
      <c r="AJ133" s="725"/>
      <c r="AK133" s="723">
        <v>10.199999999999999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K7JH7IOJLL+AaetkeLWxOxuJIb6DkRARUhQ6K+j337fyQ5iOyWAP6Gm4hvgZ+95RAFUEp4N0w/jQtuy4CZErw==" saltValue="OBxJE+ByYDM1dtpYUvoC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A28" zoomScaleNormal="85" zoomScaleSheetLayoutView="100" workbookViewId="0">
      <selection activeCell="AO72" sqref="AO72"/>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475</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O8L5k8lmrqc3epFJg+9nuDXDbK7iCGTpS3pOcEFcaogRITGrNnFOVaTKFVVAXkk5UKXOnZxTJbBlKTL/y3LuGA==" saltValue="HCmHmFOeJw4az5TUumkf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1AlV4YVM4fxsXpxiDyJ6m5pvdM8T1kMuTOPcT+A8Ec8jmMsEo95e5gxf8YMa1mNQTYlzN+/9vUYCq6FFSiJag==" saltValue="W7kFSCguy8aYxH/jkdXS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L20" sqref="AL20"/>
    </sheetView>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1339113</v>
      </c>
      <c r="AP9" s="269">
        <v>191220</v>
      </c>
      <c r="AQ9" s="270">
        <v>154424</v>
      </c>
      <c r="AR9" s="271">
        <v>23.8</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2512</v>
      </c>
      <c r="AP10" s="272">
        <v>359</v>
      </c>
      <c r="AQ10" s="273">
        <v>18194</v>
      </c>
      <c r="AR10" s="274">
        <v>-98</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1285</v>
      </c>
      <c r="AR11" s="274" t="s">
        <v>486</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111427</v>
      </c>
      <c r="AP13" s="272">
        <v>15911</v>
      </c>
      <c r="AQ13" s="273">
        <v>5735</v>
      </c>
      <c r="AR13" s="274">
        <v>177.4</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101773</v>
      </c>
      <c r="AP14" s="272">
        <v>14533</v>
      </c>
      <c r="AQ14" s="273">
        <v>2950</v>
      </c>
      <c r="AR14" s="274">
        <v>392.6</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-42445</v>
      </c>
      <c r="AP15" s="272">
        <v>-6061</v>
      </c>
      <c r="AQ15" s="273">
        <v>-9110</v>
      </c>
      <c r="AR15" s="274">
        <v>-33.5</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1512380</v>
      </c>
      <c r="AP16" s="272">
        <v>215962</v>
      </c>
      <c r="AQ16" s="273">
        <v>173477</v>
      </c>
      <c r="AR16" s="274">
        <v>24.5</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22.56</v>
      </c>
      <c r="AP21" s="286">
        <v>14.28</v>
      </c>
      <c r="AQ21" s="287">
        <v>8.2799999999999994</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96.2</v>
      </c>
      <c r="AP22" s="291">
        <v>96</v>
      </c>
      <c r="AQ22" s="292">
        <v>0.2</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1181678</v>
      </c>
      <c r="AP32" s="300">
        <v>168739</v>
      </c>
      <c r="AQ32" s="301">
        <v>83140</v>
      </c>
      <c r="AR32" s="302">
        <v>103</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204070</v>
      </c>
      <c r="AP35" s="300">
        <v>29140</v>
      </c>
      <c r="AQ35" s="301">
        <v>26106</v>
      </c>
      <c r="AR35" s="302">
        <v>11.6</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21992</v>
      </c>
      <c r="AP36" s="300">
        <v>3140</v>
      </c>
      <c r="AQ36" s="301">
        <v>4689</v>
      </c>
      <c r="AR36" s="302">
        <v>-33</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372</v>
      </c>
      <c r="AP37" s="300">
        <v>53</v>
      </c>
      <c r="AQ37" s="301">
        <v>554</v>
      </c>
      <c r="AR37" s="302">
        <v>-90.4</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7</v>
      </c>
      <c r="AR38" s="292" t="s">
        <v>486</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-18948</v>
      </c>
      <c r="AP39" s="300">
        <v>-2706</v>
      </c>
      <c r="AQ39" s="301">
        <v>-2038</v>
      </c>
      <c r="AR39" s="302">
        <v>32.799999999999997</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-938445</v>
      </c>
      <c r="AP40" s="300">
        <v>-134006</v>
      </c>
      <c r="AQ40" s="301">
        <v>-74354</v>
      </c>
      <c r="AR40" s="302">
        <v>80.2</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450719</v>
      </c>
      <c r="AP41" s="300">
        <v>64361</v>
      </c>
      <c r="AQ41" s="301">
        <v>38106</v>
      </c>
      <c r="AR41" s="302">
        <v>68.900000000000006</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2983298</v>
      </c>
      <c r="AN51" s="322">
        <v>395715</v>
      </c>
      <c r="AO51" s="323">
        <v>-9.6999999999999993</v>
      </c>
      <c r="AP51" s="324">
        <v>126525</v>
      </c>
      <c r="AQ51" s="325">
        <v>0.2</v>
      </c>
      <c r="AR51" s="326">
        <v>-9.9</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2074702</v>
      </c>
      <c r="AN52" s="330">
        <v>275196</v>
      </c>
      <c r="AO52" s="331">
        <v>-8.9</v>
      </c>
      <c r="AP52" s="332">
        <v>67052</v>
      </c>
      <c r="AQ52" s="333">
        <v>18.100000000000001</v>
      </c>
      <c r="AR52" s="334">
        <v>-27</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3614537</v>
      </c>
      <c r="AN53" s="322">
        <v>489046</v>
      </c>
      <c r="AO53" s="323">
        <v>23.6</v>
      </c>
      <c r="AP53" s="324">
        <v>122054</v>
      </c>
      <c r="AQ53" s="325">
        <v>-3.5</v>
      </c>
      <c r="AR53" s="326">
        <v>27.1</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2046148</v>
      </c>
      <c r="AN54" s="330">
        <v>276843</v>
      </c>
      <c r="AO54" s="331">
        <v>0.6</v>
      </c>
      <c r="AP54" s="332">
        <v>68298</v>
      </c>
      <c r="AQ54" s="333">
        <v>1.9</v>
      </c>
      <c r="AR54" s="334">
        <v>-1.3</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4369997</v>
      </c>
      <c r="AN55" s="322">
        <v>604091</v>
      </c>
      <c r="AO55" s="323">
        <v>23.5</v>
      </c>
      <c r="AP55" s="324">
        <v>111644</v>
      </c>
      <c r="AQ55" s="325">
        <v>-8.5</v>
      </c>
      <c r="AR55" s="326">
        <v>32</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3230808</v>
      </c>
      <c r="AN56" s="330">
        <v>446614</v>
      </c>
      <c r="AO56" s="331">
        <v>61.3</v>
      </c>
      <c r="AP56" s="332">
        <v>66606</v>
      </c>
      <c r="AQ56" s="333">
        <v>-2.5</v>
      </c>
      <c r="AR56" s="334">
        <v>63.8</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4399879</v>
      </c>
      <c r="AN57" s="322">
        <v>617354</v>
      </c>
      <c r="AO57" s="323">
        <v>2.2000000000000002</v>
      </c>
      <c r="AP57" s="324">
        <v>127917</v>
      </c>
      <c r="AQ57" s="325">
        <v>14.6</v>
      </c>
      <c r="AR57" s="326">
        <v>-12.4</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3523207</v>
      </c>
      <c r="AN58" s="330">
        <v>494346</v>
      </c>
      <c r="AO58" s="331">
        <v>10.7</v>
      </c>
      <c r="AP58" s="332">
        <v>69746</v>
      </c>
      <c r="AQ58" s="333">
        <v>4.7</v>
      </c>
      <c r="AR58" s="334">
        <v>6</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9094784</v>
      </c>
      <c r="AN59" s="322">
        <v>1298698</v>
      </c>
      <c r="AO59" s="323">
        <v>110.4</v>
      </c>
      <c r="AP59" s="324">
        <v>135931</v>
      </c>
      <c r="AQ59" s="325">
        <v>6.3</v>
      </c>
      <c r="AR59" s="326">
        <v>104.1</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5257300</v>
      </c>
      <c r="AN60" s="330">
        <v>750721</v>
      </c>
      <c r="AO60" s="331">
        <v>51.9</v>
      </c>
      <c r="AP60" s="332">
        <v>75320</v>
      </c>
      <c r="AQ60" s="333">
        <v>8</v>
      </c>
      <c r="AR60" s="334">
        <v>43.9</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4892499</v>
      </c>
      <c r="AN61" s="337">
        <v>680981</v>
      </c>
      <c r="AO61" s="338">
        <v>30</v>
      </c>
      <c r="AP61" s="339">
        <v>124814</v>
      </c>
      <c r="AQ61" s="340">
        <v>1.8</v>
      </c>
      <c r="AR61" s="326">
        <v>28.2</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3226433</v>
      </c>
      <c r="AN62" s="330">
        <v>448744</v>
      </c>
      <c r="AO62" s="331">
        <v>23.1</v>
      </c>
      <c r="AP62" s="332">
        <v>69404</v>
      </c>
      <c r="AQ62" s="333">
        <v>6</v>
      </c>
      <c r="AR62" s="334">
        <v>17.100000000000001</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nv4Nnx1Qv+gDt2CnVP+jSHmJ2UnuJQkl/OtRAKfStUrRTwe+t3/70Rxl4/zjp+O/CONU4ZuLf4qCYt3oyqCt1w==" saltValue="FuzSbYMLvZ7qk5kJdOil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475</v>
      </c>
    </row>
    <row r="120" spans="125:125" ht="13.5" hidden="1" customHeight="1"/>
    <row r="121" spans="125:125" ht="13.5" hidden="1" customHeight="1">
      <c r="DU121" s="247"/>
    </row>
  </sheetData>
  <sheetProtection algorithmName="SHA-512" hashValue="JBWW5lpgAijCWVkhhK1xrQygCtM1ydMF8dKQOmr5Am/x4G8gg/oV60ZbRzf7PGoWmIS4RMYXzklbr/ZWnGoM8g==" saltValue="DDdVOviIIAP5J7VuKPY7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475</v>
      </c>
    </row>
  </sheetData>
  <sheetProtection algorithmName="SHA-512" hashValue="neTY8Kddr2odZsK71V6YKLon6jiION1avQPVVuru4tJ8fyb6SxgVENTE9de8TveYJxUGfIPPCW2NQDQOPoUgSQ==" saltValue="k47SU/ZyKicYYBrTvMSk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I48" sqref="I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39" t="s">
        <v>3</v>
      </c>
      <c r="D47" s="1139"/>
      <c r="E47" s="1140"/>
      <c r="F47" s="11">
        <v>14.62</v>
      </c>
      <c r="G47" s="12">
        <v>13.63</v>
      </c>
      <c r="H47" s="12">
        <v>12.34</v>
      </c>
      <c r="I47" s="12">
        <v>12.03</v>
      </c>
      <c r="J47" s="13">
        <v>12.88</v>
      </c>
    </row>
    <row r="48" spans="2:10" ht="57.75" customHeight="1">
      <c r="B48" s="14"/>
      <c r="C48" s="1141" t="s">
        <v>4</v>
      </c>
      <c r="D48" s="1141"/>
      <c r="E48" s="1142"/>
      <c r="F48" s="15">
        <v>4.88</v>
      </c>
      <c r="G48" s="16">
        <v>2.37</v>
      </c>
      <c r="H48" s="16">
        <v>4.2</v>
      </c>
      <c r="I48" s="16">
        <v>7.2</v>
      </c>
      <c r="J48" s="17">
        <v>7.58</v>
      </c>
    </row>
    <row r="49" spans="2:10" ht="57.75" customHeight="1" thickBot="1">
      <c r="B49" s="18"/>
      <c r="C49" s="1143" t="s">
        <v>5</v>
      </c>
      <c r="D49" s="1143"/>
      <c r="E49" s="1144"/>
      <c r="F49" s="19">
        <v>1.51</v>
      </c>
      <c r="G49" s="20" t="s">
        <v>530</v>
      </c>
      <c r="H49" s="20" t="s">
        <v>531</v>
      </c>
      <c r="I49" s="20">
        <v>0.81</v>
      </c>
      <c r="J49" s="21" t="s">
        <v>532</v>
      </c>
    </row>
    <row r="50" spans="2:10"/>
  </sheetData>
  <sheetProtection algorithmName="SHA-512" hashValue="g0DEE05besAHHGpI912drvodssAFYFtatkXHI4vCD1j74osvJI4n0Pp5LKqO2D+AACR8KSl1gIGRiF5J3it2eg==" saltValue="IOiEiZpUeNTWRAKcADPV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2026-03-23T02:36:02Z</cp:lastPrinted>
  <dcterms:created xsi:type="dcterms:W3CDTF">2026-02-26T09:18:29Z</dcterms:created>
  <dcterms:modified xsi:type="dcterms:W3CDTF">2026-03-23T02:55:53Z</dcterms:modified>
  <cp:category/>
</cp:coreProperties>
</file>