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15\Desktop\"/>
    </mc:Choice>
  </mc:AlternateContent>
  <bookViews>
    <workbookView xWindow="0" yWindow="0" windowWidth="15360" windowHeight="7635" firstSheet="9"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AM35" i="10"/>
  <c r="C35" i="10"/>
  <c r="BW34" i="10"/>
  <c r="U34" i="10"/>
  <c r="U35" i="10" s="1"/>
  <c r="U36" i="10" s="1"/>
  <c r="C34" i="10"/>
  <c r="CO34" i="10" l="1"/>
  <c r="BW35" i="10"/>
  <c r="BW36" i="10" s="1"/>
  <c r="BW37" i="10" s="1"/>
  <c r="AM34"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<sst xmlns="http://schemas.openxmlformats.org/spreadsheetml/2006/main" count="1080" uniqueCount="593">
  <si>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</si>
  <si>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</si>
  <si>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</si>
  <si>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</si>
  <si>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</si>
  <si>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</si>
  <si>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</si>
  <si>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</si>
  <si>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</si>
  <si>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</si>
  <si>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</si>
  <si>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</si>
  <si>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</si>
  <si>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</si>
  <si>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</si>
  <si>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</si>
  <si>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</si>
  <si>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</si>
  <si>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</si>
  <si>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</si>
  <si>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</si>
  <si>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</si>
  <si>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</si>
  <si>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</si>
  <si>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</si>
  <si>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</si>
  <si>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</si>
  <si>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</si>
  <si>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</si>
  <si>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</si>
  <si>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</si>
  <si>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</si>
  <si>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</si>
  <si>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</si>
  <si>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</si>
  <si>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</si>
  <si>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</si>
  <si>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</si>
  <si>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</si>
  <si>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</si>
  <si>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</si>
  <si>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</si>
  <si>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</si>
  <si>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</si>
  <si>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</si>
  <si>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</si>
  <si>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</si>
  <si>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</si>
  <si>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</si>
  <si>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</si>
  <si>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</si>
  <si>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</si>
  <si>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</si>
  <si>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</si>
  <si>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</si>
  <si>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</si>
  <si>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</si>
  <si>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</si>
  <si>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</si>
  <si>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</si>
  <si>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</si>
  <si>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</si>
  <si>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</si>
  <si>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</si>
  <si>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</si>
  <si>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</si>
  <si>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</si>
  <si>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</si>
  <si>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</si>
  <si>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</si>
  <si>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</si>
  <si>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</si>
  <si>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</si>
  <si>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</si>
  <si>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</si>
  <si>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</si>
  <si>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</si>
  <si>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</si>
  <si>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</si>
  <si>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</si>
  <si>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</si>
  <si>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</si>
  <si>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</si>
  <si>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</si>
  <si>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</si>
  <si>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</si>
  <si>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</si>
  <si>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</si>
  <si>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</si>
  <si>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</si>
  <si>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</si>
  <si>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</si>
  <si>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</si>
  <si>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</si>
  <si>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</si>
  <si>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</si>
  <si>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</si>
  <si>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</si>
  <si>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</si>
  <si>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</si>
  <si>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</si>
  <si>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</si>
  <si>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</si>
  <si>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</si>
  <si>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</si>
  <si>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</si>
  <si>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</si>
  <si>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</si>
  <si>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</si>
  <si>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</si>
  <si>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</si>
  <si>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</si>
  <si>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</si>
  <si>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</si>
  <si>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</si>
  <si>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</si>
  <si>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</si>
  <si>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</si>
  <si>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</si>
  <si>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</si>
  <si>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</si>
  <si>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</si>
  <si>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</si>
  <si>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</si>
  <si>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</si>
  <si>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</si>
  <si>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</si>
  <si>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</si>
  <si>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</si>
  <si>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</si>
  <si>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</si>
  <si>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</si>
  <si>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</si>
  <si>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</si>
  <si>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</si>
  <si>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</si>
  <si>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</si>
  <si>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</si>
  <si>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</si>
  <si>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</si>
  <si>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</si>
  <si>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</si>
  <si>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</si>
  <si>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</si>
  <si>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</si>
  <si>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</si>
  <si>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</si>
  <si>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</si>
  <si>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</si>
  <si>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</si>
  <si>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</si>
  <si>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</si>
  <si>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</si>
  <si>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</si>
  <si>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</si>
  <si>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</si>
  <si>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</si>
  <si>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</si>
  <si>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</si>
  <si>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</si>
  <si>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</si>
  <si>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</si>
  <si>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</si>
  <si>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</si>
  <si>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</si>
  <si>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</si>
  <si>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</si>
  <si>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</si>
  <si>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</si>
  <si>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</si>
  <si>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</si>
  <si>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</si>
  <si>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</si>
  <si>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</si>
  <si>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</si>
  <si>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</si>
  <si>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</si>
  <si>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</si>
  <si>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</si>
  <si>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</si>
  <si>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</si>
  <si>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</si>
  <si>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</si>
  <si>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</si>
  <si>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</si>
  <si>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</si>
  <si>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</si>
  <si>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</si>
  <si>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</si>
  <si>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</si>
  <si>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</si>
  <si>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</si>
  <si>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</si>
  <si>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</si>
  <si>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</si>
  <si>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</si>
  <si>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</si>
  <si>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</si>
  <si>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</si>
  <si>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</si>
  <si>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</si>
  <si>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</si>
  <si>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</si>
  <si>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</si>
  <si>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</si>
  <si>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</si>
  <si>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</si>
  <si>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</si>
  <si>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</si>
  <si>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</si>
  <si>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</si>
  <si>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</si>
  <si>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</si>
  <si>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</si>
  <si>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</si>
  <si>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</si>
  <si>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</si>
  <si>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</si>
  <si>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北海道白糠町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</si>
  <si>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</si>
  <si>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</si>
  <si>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</si>
  <si>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</si>
  <si>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</si>
  <si>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</si>
  <si>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</si>
  <si>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</si>
  <si>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</si>
  <si>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</si>
  <si>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</si>
  <si>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</si>
  <si>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</si>
  <si>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</si>
  <si>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</si>
  <si>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</si>
  <si>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</si>
  <si>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</si>
  <si>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</si>
  <si>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</si>
  <si>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</si>
  <si>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</si>
  <si>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</si>
  <si>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</si>
  <si>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</si>
  <si>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</si>
  <si>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</si>
  <si>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</si>
  <si>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</si>
  <si>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</si>
  <si>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</si>
  <si>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</si>
  <si>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</si>
  <si>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</si>
  <si>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</si>
  <si>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</si>
  <si>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</si>
  <si>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</si>
  <si>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</si>
  <si>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</si>
  <si>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</si>
  <si>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</si>
  <si>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</si>
  <si>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</si>
  <si>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</si>
  <si>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</si>
  <si>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</si>
  <si>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</si>
  <si>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</si>
  <si>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</si>
  <si>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</si>
  <si>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</si>
  <si>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</si>
  <si>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</si>
  <si>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</si>
  <si>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</si>
  <si>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</si>
  <si>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</si>
  <si>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</si>
  <si>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</si>
  <si>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</si>
  <si>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</si>
  <si>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</si>
  <si>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</si>
  <si>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</si>
  <si>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</si>
  <si>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</si>
  <si>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</si>
  <si>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</si>
  <si>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</si>
  <si>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</si>
  <si>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</si>
  <si>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</si>
  <si>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</si>
  <si>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</si>
  <si>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</si>
  <si>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</si>
  <si>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</si>
  <si>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</si>
  <si>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</si>
  <si>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</si>
  <si>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</si>
  <si>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</si>
  <si>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</si>
  <si>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</si>
  <si>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</si>
  <si>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</si>
  <si>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</si>
  <si>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</si>
  <si>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</si>
  <si>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</si>
  <si>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</si>
  <si>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</si>
  <si>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</si>
  <si>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</si>
  <si>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</si>
  <si>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</si>
  <si>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</si>
  <si>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</si>
  <si>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</si>
  <si>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</si>
  <si>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</si>
  <si>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</si>
  <si>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</si>
  <si>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</si>
  <si>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</si>
  <si>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</si>
  <si>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</si>
  <si>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</si>
  <si>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</si>
  <si>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</si>
  <si>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</si>
  <si>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</si>
  <si>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</si>
  <si>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</si>
  <si>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</si>
  <si>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</si>
  <si>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</si>
  <si>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</si>
  <si>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</si>
  <si>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</si>
  <si>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</si>
  <si>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</si>
  <si>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</si>
  <si>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</si>
  <si>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</si>
  <si>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</si>
  <si>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</si>
  <si>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</si>
  <si>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</si>
  <si>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</si>
  <si>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</si>
  <si>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</si>
  <si>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</si>
  <si>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</si>
  <si>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</si>
  <si>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</si>
  <si>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</si>
  <si>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</si>
  <si>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</si>
  <si>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</si>
  <si>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</si>
  <si>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</si>
  <si>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</si>
  <si>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</si>
  <si>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</si>
  <si>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</si>
  <si>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</si>
  <si>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</si>
  <si>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</si>
  <si>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</si>
  <si>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</si>
  <si>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北海道白糠町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</si>
  <si>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</si>
  <si>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</si>
  <si>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</si>
  <si>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</si>
  <si>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</si>
  <si>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</si>
  <si>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</si>
  <si>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</si>
  <si>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</si>
  <si>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</si>
  <si>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</si>
  <si>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</si>
  <si>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</si>
  <si>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</si>
  <si>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</si>
  <si>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</si>
  <si>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</si>
  <si>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</si>
  <si>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</si>
  <si>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</si>
  <si>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</si>
  <si>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</si>
  <si>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</si>
  <si>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</si>
  <si>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</si>
  <si>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</si>
  <si>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</si>
  <si>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</si>
  <si>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</si>
  <si>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</si>
  <si>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</si>
  <si>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</si>
  <si>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</si>
  <si>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</si>
  <si>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白糠町国民健康保険特別会計</t>
    <phoneticPr fontId="5"/>
  </si>
  <si>
    <t>白糠町介護保険特別会計</t>
    <phoneticPr fontId="5"/>
  </si>
  <si>
    <t>白糠町後期高齢者医療特別会計</t>
    <phoneticPr fontId="5"/>
  </si>
  <si>
    <t>白糠町水道事業会計</t>
    <phoneticPr fontId="5"/>
  </si>
  <si>
    <t>法適用企業</t>
    <phoneticPr fontId="5"/>
  </si>
  <si>
    <t>白糠町簡易水道及び飲用水道供給事業特別会計</t>
    <phoneticPr fontId="5"/>
  </si>
  <si>
    <t>法非適用企業</t>
    <phoneticPr fontId="5"/>
  </si>
  <si>
    <t>白糠町公共下水道事業特別会計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</si>
  <si>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</si>
  <si>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</si>
  <si>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</si>
  <si>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</si>
  <si>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</si>
  <si>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</si>
  <si>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</si>
  <si>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</si>
  <si>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</si>
  <si>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</si>
  <si>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</si>
  <si>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</si>
  <si>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</si>
  <si>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</si>
  <si>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</si>
  <si>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</si>
  <si>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</si>
  <si>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</si>
  <si>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</si>
  <si>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</si>
  <si>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</si>
  <si>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</si>
  <si>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</si>
  <si>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</si>
  <si>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</si>
  <si>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</si>
  <si>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</si>
  <si>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</si>
  <si>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</si>
  <si>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</si>
  <si>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</si>
  <si>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</si>
  <si>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</si>
  <si>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</si>
  <si>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</si>
  <si>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</si>
  <si>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</si>
  <si>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</si>
  <si>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</si>
  <si>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</si>
  <si>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</si>
  <si>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</si>
  <si>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</si>
  <si>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</si>
  <si>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</si>
  <si>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</si>
  <si>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</si>
  <si>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</si>
  <si>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</si>
  <si>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</si>
  <si>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</si>
  <si>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</si>
  <si>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</si>
  <si>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</si>
  <si>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</si>
  <si>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</si>
  <si>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</si>
  <si>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</si>
  <si>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</si>
  <si>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白糠町公共下水道事業特別会計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</si>
  <si>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</si>
  <si>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</si>
  <si>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白糠町簡易水道及び飲用水道供給事業特別会計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</si>
  <si>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</si>
  <si>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白糠町水道事業会計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</si>
  <si>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</si>
  <si>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</si>
  <si>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</si>
  <si>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</si>
  <si>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</si>
  <si>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</si>
  <si>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</si>
  <si>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</si>
  <si>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</si>
  <si>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</si>
  <si>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</si>
  <si>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</si>
  <si>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</si>
  <si>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</si>
  <si>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</si>
  <si>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</si>
  <si>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</si>
  <si>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</si>
  <si>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</si>
  <si>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</si>
  <si>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</si>
  <si>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</si>
  <si>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</si>
  <si>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</si>
  <si>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</si>
  <si>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</si>
  <si>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</si>
  <si>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</si>
  <si>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</si>
  <si>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</si>
  <si>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</si>
  <si>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</si>
  <si>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</si>
  <si>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</si>
  <si>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</si>
  <si>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</si>
  <si>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</si>
  <si>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</si>
  <si>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</si>
  <si>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</si>
  <si>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</si>
  <si>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</si>
  <si>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</si>
  <si>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</si>
  <si>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</si>
  <si>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</si>
  <si>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</si>
  <si>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</si>
  <si>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</si>
  <si>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</si>
  <si>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</si>
  <si>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</si>
  <si>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</si>
  <si>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</si>
  <si>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</si>
  <si>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</si>
  <si>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</si>
  <si>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</si>
  <si>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</si>
  <si>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</si>
  <si>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</si>
  <si>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</si>
  <si>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</si>
  <si>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</si>
  <si>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</si>
  <si>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</si>
  <si>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</si>
  <si>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</si>
  <si>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</si>
  <si>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</si>
  <si>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</si>
  <si>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</si>
  <si>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</si>
  <si>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</si>
  <si>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</si>
  <si>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</si>
  <si>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</si>
  <si>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</si>
  <si>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</si>
  <si>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</si>
  <si>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</si>
  <si>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</si>
  <si>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</si>
  <si>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</si>
  <si>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17.37</t>
  </si>
  <si>
    <t>▲ 3.23</t>
  </si>
  <si>
    <t>▲ 4.47</t>
  </si>
  <si>
    <t>▲ 0.85</t>
  </si>
  <si>
    <t>白糠町水道事業会計</t>
  </si>
  <si>
    <t>一般会計</t>
  </si>
  <si>
    <t>白糠町介護保険特別会計</t>
  </si>
  <si>
    <t>白糠町国民健康保険特別会計</t>
  </si>
  <si>
    <t>白糠町公共下水道事業特別会計</t>
  </si>
  <si>
    <t>白糠町簡易水道及び飲用水道供給事業特別会計</t>
  </si>
  <si>
    <t>白糠町後期高齢者医療特別会計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</si>
  <si>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</si>
  <si>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</si>
  <si>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</si>
  <si>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</si>
  <si>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</si>
  <si>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</si>
  <si>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</si>
  <si>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</si>
  <si>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</si>
  <si>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株式会社白糠町振興公社</t>
    <rPh sb="0" eb="4">
      <t>カブシキガイシャ</t>
    </rPh>
    <rPh sb="4" eb="7">
      <t>シラヌカチョウ</t>
    </rPh>
    <rPh sb="7" eb="9">
      <t>シンコウ</t>
    </rPh>
    <rPh sb="9" eb="11">
      <t>コウシャ</t>
    </rPh>
    <phoneticPr fontId="2"/>
  </si>
  <si>
    <t>釧路白糠工業用水道企業団</t>
    <rPh sb="0" eb="2">
      <t>クシロ</t>
    </rPh>
    <rPh sb="2" eb="4">
      <t>シラヌカ</t>
    </rPh>
    <rPh sb="4" eb="7">
      <t>コウギョウヨウ</t>
    </rPh>
    <rPh sb="7" eb="9">
      <t>スイドウ</t>
    </rPh>
    <rPh sb="9" eb="11">
      <t>キギョウ</t>
    </rPh>
    <rPh sb="11" eb="12">
      <t>ダン</t>
    </rPh>
    <phoneticPr fontId="2"/>
  </si>
  <si>
    <t>釧路広域連合</t>
    <rPh sb="0" eb="2">
      <t>クシロ</t>
    </rPh>
    <rPh sb="2" eb="4">
      <t>コウイキ</t>
    </rPh>
    <rPh sb="4" eb="6">
      <t>レンゴウ</t>
    </rPh>
    <phoneticPr fontId="2"/>
  </si>
  <si>
    <t>釧路公立大学事務組合</t>
    <rPh sb="0" eb="2">
      <t>クシロ</t>
    </rPh>
    <rPh sb="2" eb="4">
      <t>コウリツ</t>
    </rPh>
    <rPh sb="4" eb="6">
      <t>ダイガク</t>
    </rPh>
    <rPh sb="6" eb="8">
      <t>ジム</t>
    </rPh>
    <rPh sb="8" eb="10">
      <t>クミアイ</t>
    </rPh>
    <phoneticPr fontId="2"/>
  </si>
  <si>
    <t>釧路・根室広域地方税滞納整理機構</t>
    <rPh sb="0" eb="2">
      <t>クシロ</t>
    </rPh>
    <rPh sb="3" eb="5">
      <t>ネムロ</t>
    </rPh>
    <rPh sb="5" eb="7">
      <t>コウイキ</t>
    </rPh>
    <rPh sb="7" eb="9">
      <t>チホウ</t>
    </rPh>
    <rPh sb="9" eb="10">
      <t>ゼイ</t>
    </rPh>
    <rPh sb="10" eb="12">
      <t>タイノウ</t>
    </rPh>
    <rPh sb="12" eb="14">
      <t>セイリ</t>
    </rPh>
    <rPh sb="14" eb="16">
      <t>キコウ</t>
    </rPh>
    <phoneticPr fontId="2"/>
  </si>
  <si>
    <t>まちづくり基金</t>
    <rPh sb="5" eb="7">
      <t>キキン</t>
    </rPh>
    <phoneticPr fontId="5"/>
  </si>
  <si>
    <t>公共施設等整備基金</t>
    <rPh sb="0" eb="2">
      <t>コウキョウ</t>
    </rPh>
    <rPh sb="2" eb="4">
      <t>シセツ</t>
    </rPh>
    <rPh sb="4" eb="5">
      <t>トウ</t>
    </rPh>
    <rPh sb="5" eb="7">
      <t>セイビ</t>
    </rPh>
    <rPh sb="7" eb="9">
      <t>キキン</t>
    </rPh>
    <phoneticPr fontId="2"/>
  </si>
  <si>
    <t>教育基金</t>
    <rPh sb="0" eb="2">
      <t>キョウイク</t>
    </rPh>
    <rPh sb="2" eb="4">
      <t>キキン</t>
    </rPh>
    <phoneticPr fontId="2"/>
  </si>
  <si>
    <t>産業基金</t>
    <rPh sb="0" eb="2">
      <t>サンギョウ</t>
    </rPh>
    <rPh sb="2" eb="4">
      <t>キキン</t>
    </rPh>
    <phoneticPr fontId="2"/>
  </si>
  <si>
    <t>太陽の手子育て基金</t>
    <rPh sb="0" eb="2">
      <t>タイヨウ</t>
    </rPh>
    <rPh sb="3" eb="4">
      <t>テ</t>
    </rPh>
    <rPh sb="4" eb="6">
      <t>コソダ</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</si>
</sst>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8F33-4826-A72F-DB601F37FF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254898</c:v>
                </c:pt>
                <c:pt idx="1">
                  <c:v>437992</c:v>
                </c:pt>
                <c:pt idx="2">
                  <c:v>395715</c:v>
                </c:pt>
                <c:pt idx="3">
                  <c:v>489046</c:v>
                </c:pt>
                <c:pt idx="4">
                  <c:v>604091</c:v>
                </c:pt>
              </c:numCache>
            </c:numRef>
          </c:val>
          <c:smooth val="0"/>
          <c:extLst>
            <c:ext xmlns:c16="http://schemas.microsoft.com/office/drawing/2014/chart" uri="{C3380CC4-5D6E-409C-BE32-E72D297353CC}">
              <c16:uniqueId val="{00000001-8F33-4826-A72F-DB601F37FF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0.9</c:v>
                </c:pt>
                <c:pt idx="1">
                  <c:v>2.46</c:v>
                </c:pt>
                <c:pt idx="2">
                  <c:v>4.88</c:v>
                </c:pt>
                <c:pt idx="3">
                  <c:v>2.37</c:v>
                </c:pt>
                <c:pt idx="4">
                  <c:v>4.2</c:v>
                </c:pt>
              </c:numCache>
            </c:numRef>
          </c:val>
          <c:extLst>
            <c:ext xmlns:c16="http://schemas.microsoft.com/office/drawing/2014/chart" uri="{C3380CC4-5D6E-409C-BE32-E72D297353CC}">
              <c16:uniqueId val="{00000000-148A-40DA-9DD8-3B7E408DE8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15.46</c:v>
                </c:pt>
                <c:pt idx="1">
                  <c:v>14.87</c:v>
                </c:pt>
                <c:pt idx="2">
                  <c:v>14.62</c:v>
                </c:pt>
                <c:pt idx="3">
                  <c:v>13.63</c:v>
                </c:pt>
                <c:pt idx="4">
                  <c:v>12.34</c:v>
                </c:pt>
              </c:numCache>
            </c:numRef>
          </c:val>
          <c:extLst>
            <c:ext xmlns:c16="http://schemas.microsoft.com/office/drawing/2014/chart" uri="{C3380CC4-5D6E-409C-BE32-E72D297353CC}">
              <c16:uniqueId val="{00000001-148A-40DA-9DD8-3B7E408DE8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-17.37</c:v>
                </c:pt>
                <c:pt idx="1">
                  <c:v>-3.23</c:v>
                </c:pt>
                <c:pt idx="2">
                  <c:v>1.51</c:v>
                </c:pt>
                <c:pt idx="3">
                  <c:v>-4.47</c:v>
                </c:pt>
                <c:pt idx="4">
                  <c:v>-0.85</c:v>
                </c:pt>
              </c:numCache>
            </c:numRef>
          </c:val>
          <c:smooth val="0"/>
          <c:extLst>
            <c:ext xmlns:c16="http://schemas.microsoft.com/office/drawing/2014/chart" uri="{C3380CC4-5D6E-409C-BE32-E72D297353CC}">
              <c16:uniqueId val="{00000002-148A-40DA-9DD8-3B7E408DE8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AC1-4655-88A4-BFEA3ADB8F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C1-4655-88A4-BFEA3ADB8F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AC1-4655-88A4-BFEA3ADB8F9F}"/>
            </c:ext>
          </c:extLst>
        </c:ser>
        <c:ser>
          <c:idx val="3"/>
          <c:order val="3"/>
          <c:tx>
            <c:strRef>
              <c:f>データシート!$A$30</c:f>
              <c:strCache>
                <c:ptCount val="1"/>
                <c:pt idx="0">
                  <c:v>白糠町後期高齢者医療特別会計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AC1-4655-88A4-BFEA3ADB8F9F}"/>
            </c:ext>
          </c:extLst>
        </c:ser>
        <c:ser>
          <c:idx val="4"/>
          <c:order val="4"/>
          <c:tx>
            <c:strRef>
              <c:f>データシート!$A$31</c:f>
              <c:strCache>
                <c:ptCount val="1"/>
                <c:pt idx="0">
                  <c:v>白糠町簡易水道及び飲用水道供給事業特別会計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0.05</c:v>
                </c:pt>
                <c:pt idx="4">
                  <c:v>#N/A</c:v>
                </c:pt>
                <c:pt idx="5">
                  <c:v>0.18</c:v>
                </c:pt>
                <c:pt idx="6">
                  <c:v>#N/A</c:v>
                </c:pt>
                <c:pt idx="7">
                  <c:v>7.0000000000000007E-2</c:v>
                </c:pt>
                <c:pt idx="8">
                  <c:v>#N/A</c:v>
                </c:pt>
                <c:pt idx="9">
                  <c:v>7.0000000000000007E-2</c:v>
                </c:pt>
              </c:numCache>
            </c:numRef>
          </c:val>
          <c:extLst>
            <c:ext xmlns:c16="http://schemas.microsoft.com/office/drawing/2014/chart" uri="{C3380CC4-5D6E-409C-BE32-E72D297353CC}">
              <c16:uniqueId val="{00000004-DAC1-4655-88A4-BFEA3ADB8F9F}"/>
            </c:ext>
          </c:extLst>
        </c:ser>
        <c:ser>
          <c:idx val="5"/>
          <c:order val="5"/>
          <c:tx>
            <c:strRef>
              <c:f>データシート!$A$32</c:f>
              <c:strCache>
                <c:ptCount val="1"/>
                <c:pt idx="0">
                  <c:v>白糠町公共下水道事業特別会計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0.12</c:v>
                </c:pt>
                <c:pt idx="2">
                  <c:v>#N/A</c:v>
                </c:pt>
                <c:pt idx="3">
                  <c:v>0.15</c:v>
                </c:pt>
                <c:pt idx="4">
                  <c:v>#N/A</c:v>
                </c:pt>
                <c:pt idx="5">
                  <c:v>0.23</c:v>
                </c:pt>
                <c:pt idx="6">
                  <c:v>#N/A</c:v>
                </c:pt>
                <c:pt idx="7">
                  <c:v>0.2</c:v>
                </c:pt>
                <c:pt idx="8">
                  <c:v>#N/A</c:v>
                </c:pt>
                <c:pt idx="9">
                  <c:v>0.15</c:v>
                </c:pt>
              </c:numCache>
            </c:numRef>
          </c:val>
          <c:extLst>
            <c:ext xmlns:c16="http://schemas.microsoft.com/office/drawing/2014/chart" uri="{C3380CC4-5D6E-409C-BE32-E72D297353CC}">
              <c16:uniqueId val="{00000005-DAC1-4655-88A4-BFEA3ADB8F9F}"/>
            </c:ext>
          </c:extLst>
        </c:ser>
        <c:ser>
          <c:idx val="6"/>
          <c:order val="6"/>
          <c:tx>
            <c:strRef>
              <c:f>データシート!$A$33</c:f>
              <c:strCache>
                <c:ptCount val="1"/>
                <c:pt idx="0">
                  <c:v>白糠町国民健康保険特別会計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0.27</c:v>
                </c:pt>
                <c:pt idx="4">
                  <c:v>#N/A</c:v>
                </c:pt>
                <c:pt idx="5">
                  <c:v>0.14000000000000001</c:v>
                </c:pt>
                <c:pt idx="6">
                  <c:v>#N/A</c:v>
                </c:pt>
                <c:pt idx="7">
                  <c:v>0.2</c:v>
                </c:pt>
                <c:pt idx="8">
                  <c:v>#N/A</c:v>
                </c:pt>
                <c:pt idx="9">
                  <c:v>0.18</c:v>
                </c:pt>
              </c:numCache>
            </c:numRef>
          </c:val>
          <c:extLst>
            <c:ext xmlns:c16="http://schemas.microsoft.com/office/drawing/2014/chart" uri="{C3380CC4-5D6E-409C-BE32-E72D297353CC}">
              <c16:uniqueId val="{00000006-DAC1-4655-88A4-BFEA3ADB8F9F}"/>
            </c:ext>
          </c:extLst>
        </c:ser>
        <c:ser>
          <c:idx val="7"/>
          <c:order val="7"/>
          <c:tx>
            <c:strRef>
              <c:f>データシート!$A$34</c:f>
              <c:strCache>
                <c:ptCount val="1"/>
                <c:pt idx="0">
                  <c:v>白糠町介護保険特別会計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0.44</c:v>
                </c:pt>
                <c:pt idx="2">
                  <c:v>#N/A</c:v>
                </c:pt>
                <c:pt idx="3">
                  <c:v>0.52</c:v>
                </c:pt>
                <c:pt idx="4">
                  <c:v>#N/A</c:v>
                </c:pt>
                <c:pt idx="5">
                  <c:v>0.32</c:v>
                </c:pt>
                <c:pt idx="6">
                  <c:v>#N/A</c:v>
                </c:pt>
                <c:pt idx="7">
                  <c:v>0.31</c:v>
                </c:pt>
                <c:pt idx="8">
                  <c:v>#N/A</c:v>
                </c:pt>
                <c:pt idx="9">
                  <c:v>0.48</c:v>
                </c:pt>
              </c:numCache>
            </c:numRef>
          </c:val>
          <c:extLst>
            <c:ext xmlns:c16="http://schemas.microsoft.com/office/drawing/2014/chart" uri="{C3380CC4-5D6E-409C-BE32-E72D297353CC}">
              <c16:uniqueId val="{00000007-DAC1-4655-88A4-BFEA3ADB8F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3.59</c:v>
                </c:pt>
                <c:pt idx="2">
                  <c:v>#N/A</c:v>
                </c:pt>
                <c:pt idx="3">
                  <c:v>2.4500000000000002</c:v>
                </c:pt>
                <c:pt idx="4">
                  <c:v>#N/A</c:v>
                </c:pt>
                <c:pt idx="5">
                  <c:v>4.8600000000000003</c:v>
                </c:pt>
                <c:pt idx="6">
                  <c:v>#N/A</c:v>
                </c:pt>
                <c:pt idx="7">
                  <c:v>2.35</c:v>
                </c:pt>
                <c:pt idx="8">
                  <c:v>#N/A</c:v>
                </c:pt>
                <c:pt idx="9">
                  <c:v>4.17</c:v>
                </c:pt>
              </c:numCache>
            </c:numRef>
          </c:val>
          <c:extLst>
            <c:ext xmlns:c16="http://schemas.microsoft.com/office/drawing/2014/chart" uri="{C3380CC4-5D6E-409C-BE32-E72D297353CC}">
              <c16:uniqueId val="{00000008-DAC1-4655-88A4-BFEA3ADB8F9F}"/>
            </c:ext>
          </c:extLst>
        </c:ser>
        <c:ser>
          <c:idx val="9"/>
          <c:order val="9"/>
          <c:tx>
            <c:strRef>
              <c:f>データシート!$A$36</c:f>
              <c:strCache>
                <c:ptCount val="1"/>
                <c:pt idx="0">
                  <c:v>白糠町水道事業会計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12.88</c:v>
                </c:pt>
                <c:pt idx="2">
                  <c:v>#N/A</c:v>
                </c:pt>
                <c:pt idx="3">
                  <c:v>12.71</c:v>
                </c:pt>
                <c:pt idx="4">
                  <c:v>#N/A</c:v>
                </c:pt>
                <c:pt idx="5">
                  <c:v>12.29</c:v>
                </c:pt>
                <c:pt idx="6">
                  <c:v>#N/A</c:v>
                </c:pt>
                <c:pt idx="7">
                  <c:v>11.2</c:v>
                </c:pt>
                <c:pt idx="8">
                  <c:v>#N/A</c:v>
                </c:pt>
                <c:pt idx="9">
                  <c:v>11.78</c:v>
                </c:pt>
              </c:numCache>
            </c:numRef>
          </c:val>
          <c:extLst>
            <c:ext xmlns:c16="http://schemas.microsoft.com/office/drawing/2014/chart" uri="{C3380CC4-5D6E-409C-BE32-E72D297353CC}">
              <c16:uniqueId val="{00000009-DAC1-4655-88A4-BFEA3ADB8F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710</c:v>
                </c:pt>
                <c:pt idx="5">
                  <c:v>734</c:v>
                </c:pt>
                <c:pt idx="8">
                  <c:v>835</c:v>
                </c:pt>
                <c:pt idx="11">
                  <c:v>974</c:v>
                </c:pt>
                <c:pt idx="14">
                  <c:v>992</c:v>
                </c:pt>
              </c:numCache>
            </c:numRef>
          </c:val>
          <c:extLst>
            <c:ext xmlns:c16="http://schemas.microsoft.com/office/drawing/2014/chart" uri="{C3380CC4-5D6E-409C-BE32-E72D297353CC}">
              <c16:uniqueId val="{00000000-A1CF-49BF-BAE5-AFFAE5E114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CF-49BF-BAE5-AFFAE5E114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c:v>
                </c:pt>
                <c:pt idx="3">
                  <c:v>19</c:v>
                </c:pt>
                <c:pt idx="6">
                  <c:v>15</c:v>
                </c:pt>
                <c:pt idx="9">
                  <c:v>7</c:v>
                </c:pt>
                <c:pt idx="12">
                  <c:v>5</c:v>
                </c:pt>
              </c:numCache>
            </c:numRef>
          </c:val>
          <c:extLst>
            <c:ext xmlns:c16="http://schemas.microsoft.com/office/drawing/2014/chart" uri="{C3380CC4-5D6E-409C-BE32-E72D297353CC}">
              <c16:uniqueId val="{00000002-A1CF-49BF-BAE5-AFFAE5E114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33</c:v>
                </c:pt>
                <c:pt idx="3">
                  <c:v>30</c:v>
                </c:pt>
                <c:pt idx="6">
                  <c:v>21</c:v>
                </c:pt>
                <c:pt idx="9">
                  <c:v>19</c:v>
                </c:pt>
                <c:pt idx="12">
                  <c:v>22</c:v>
                </c:pt>
              </c:numCache>
            </c:numRef>
          </c:val>
          <c:extLst>
            <c:ext xmlns:c16="http://schemas.microsoft.com/office/drawing/2014/chart" uri="{C3380CC4-5D6E-409C-BE32-E72D297353CC}">
              <c16:uniqueId val="{00000003-A1CF-49BF-BAE5-AFFAE5E114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278</c:v>
                </c:pt>
                <c:pt idx="3">
                  <c:v>286</c:v>
                </c:pt>
                <c:pt idx="6">
                  <c:v>304</c:v>
                </c:pt>
                <c:pt idx="9">
                  <c:v>273</c:v>
                </c:pt>
                <c:pt idx="12">
                  <c:v>255</c:v>
                </c:pt>
              </c:numCache>
            </c:numRef>
          </c:val>
          <c:extLst>
            <c:ext xmlns:c16="http://schemas.microsoft.com/office/drawing/2014/chart" uri="{C3380CC4-5D6E-409C-BE32-E72D297353CC}">
              <c16:uniqueId val="{00000004-A1CF-49BF-BAE5-AFFAE5E114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CF-49BF-BAE5-AFFAE5E114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CF-49BF-BAE5-AFFAE5E114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698</c:v>
                </c:pt>
                <c:pt idx="3">
                  <c:v>707</c:v>
                </c:pt>
                <c:pt idx="6">
                  <c:v>851</c:v>
                </c:pt>
                <c:pt idx="9">
                  <c:v>1095</c:v>
                </c:pt>
                <c:pt idx="12">
                  <c:v>1128</c:v>
                </c:pt>
              </c:numCache>
            </c:numRef>
          </c:val>
          <c:extLst>
            <c:ext xmlns:c16="http://schemas.microsoft.com/office/drawing/2014/chart" uri="{C3380CC4-5D6E-409C-BE32-E72D297353CC}">
              <c16:uniqueId val="{00000007-A1CF-49BF-BAE5-AFFAE5E114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320</c:v>
                </c:pt>
                <c:pt idx="2">
                  <c:v>#N/A</c:v>
                </c:pt>
                <c:pt idx="3">
                  <c:v>#N/A</c:v>
                </c:pt>
                <c:pt idx="4">
                  <c:v>308</c:v>
                </c:pt>
                <c:pt idx="5">
                  <c:v>#N/A</c:v>
                </c:pt>
                <c:pt idx="6">
                  <c:v>#N/A</c:v>
                </c:pt>
                <c:pt idx="7">
                  <c:v>356</c:v>
                </c:pt>
                <c:pt idx="8">
                  <c:v>#N/A</c:v>
                </c:pt>
                <c:pt idx="9">
                  <c:v>#N/A</c:v>
                </c:pt>
                <c:pt idx="10">
                  <c:v>420</c:v>
                </c:pt>
                <c:pt idx="11">
                  <c:v>#N/A</c:v>
                </c:pt>
                <c:pt idx="12">
                  <c:v>#N/A</c:v>
                </c:pt>
                <c:pt idx="13">
                  <c:v>418</c:v>
                </c:pt>
                <c:pt idx="14">
                  <c:v>#N/A</c:v>
                </c:pt>
              </c:numCache>
            </c:numRef>
          </c:val>
          <c:smooth val="0"/>
          <c:extLst>
            <c:ext xmlns:c16="http://schemas.microsoft.com/office/drawing/2014/chart" uri="{C3380CC4-5D6E-409C-BE32-E72D297353CC}">
              <c16:uniqueId val="{00000008-A1CF-49BF-BAE5-AFFAE5E114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9815</c:v>
                </c:pt>
                <c:pt idx="5">
                  <c:v>10653</c:v>
                </c:pt>
                <c:pt idx="8">
                  <c:v>10730</c:v>
                </c:pt>
                <c:pt idx="11">
                  <c:v>11374</c:v>
                </c:pt>
                <c:pt idx="14">
                  <c:v>11145</c:v>
                </c:pt>
              </c:numCache>
            </c:numRef>
          </c:val>
          <c:extLst>
            <c:ext xmlns:c16="http://schemas.microsoft.com/office/drawing/2014/chart" uri="{C3380CC4-5D6E-409C-BE32-E72D297353CC}">
              <c16:uniqueId val="{00000000-967C-40E2-9C3A-20EC2D3A04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195</c:v>
                </c:pt>
                <c:pt idx="5">
                  <c:v>139</c:v>
                </c:pt>
                <c:pt idx="8">
                  <c:v>139</c:v>
                </c:pt>
                <c:pt idx="11">
                  <c:v>129</c:v>
                </c:pt>
                <c:pt idx="14">
                  <c:v>146</c:v>
                </c:pt>
              </c:numCache>
            </c:numRef>
          </c:val>
          <c:extLst>
            <c:ext xmlns:c16="http://schemas.microsoft.com/office/drawing/2014/chart" uri="{C3380CC4-5D6E-409C-BE32-E72D297353CC}">
              <c16:uniqueId val="{00000001-967C-40E2-9C3A-20EC2D3A04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4651</c:v>
                </c:pt>
                <c:pt idx="5">
                  <c:v>7142</c:v>
                </c:pt>
                <c:pt idx="8">
                  <c:v>10210</c:v>
                </c:pt>
                <c:pt idx="11">
                  <c:v>13911</c:v>
                </c:pt>
                <c:pt idx="14">
                  <c:v>17690</c:v>
                </c:pt>
              </c:numCache>
            </c:numRef>
          </c:val>
          <c:extLst>
            <c:ext xmlns:c16="http://schemas.microsoft.com/office/drawing/2014/chart" uri="{C3380CC4-5D6E-409C-BE32-E72D297353CC}">
              <c16:uniqueId val="{00000002-967C-40E2-9C3A-20EC2D3A04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7C-40E2-9C3A-20EC2D3A04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7C-40E2-9C3A-20EC2D3A04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7C-40E2-9C3A-20EC2D3A04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1071</c:v>
                </c:pt>
                <c:pt idx="3">
                  <c:v>1074</c:v>
                </c:pt>
                <c:pt idx="6">
                  <c:v>1059</c:v>
                </c:pt>
                <c:pt idx="9">
                  <c:v>1002</c:v>
                </c:pt>
                <c:pt idx="12">
                  <c:v>1004</c:v>
                </c:pt>
              </c:numCache>
            </c:numRef>
          </c:val>
          <c:extLst>
            <c:ext xmlns:c16="http://schemas.microsoft.com/office/drawing/2014/chart" uri="{C3380CC4-5D6E-409C-BE32-E72D297353CC}">
              <c16:uniqueId val="{00000006-967C-40E2-9C3A-20EC2D3A04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756</c:v>
                </c:pt>
                <c:pt idx="3">
                  <c:v>664</c:v>
                </c:pt>
                <c:pt idx="6">
                  <c:v>564</c:v>
                </c:pt>
                <c:pt idx="9">
                  <c:v>479</c:v>
                </c:pt>
                <c:pt idx="12">
                  <c:v>395</c:v>
                </c:pt>
              </c:numCache>
            </c:numRef>
          </c:val>
          <c:extLst>
            <c:ext xmlns:c16="http://schemas.microsoft.com/office/drawing/2014/chart" uri="{C3380CC4-5D6E-409C-BE32-E72D297353CC}">
              <c16:uniqueId val="{00000007-967C-40E2-9C3A-20EC2D3A04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3573</c:v>
                </c:pt>
                <c:pt idx="3">
                  <c:v>3403</c:v>
                </c:pt>
                <c:pt idx="6">
                  <c:v>3315</c:v>
                </c:pt>
                <c:pt idx="9">
                  <c:v>3140</c:v>
                </c:pt>
                <c:pt idx="12">
                  <c:v>2971</c:v>
                </c:pt>
              </c:numCache>
            </c:numRef>
          </c:val>
          <c:extLst>
            <c:ext xmlns:c16="http://schemas.microsoft.com/office/drawing/2014/chart" uri="{C3380CC4-5D6E-409C-BE32-E72D297353CC}">
              <c16:uniqueId val="{00000008-967C-40E2-9C3A-20EC2D3A04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7C-40E2-9C3A-20EC2D3A04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11007</c:v>
                </c:pt>
                <c:pt idx="3">
                  <c:v>12469</c:v>
                </c:pt>
                <c:pt idx="6">
                  <c:v>13259</c:v>
                </c:pt>
                <c:pt idx="9">
                  <c:v>13951</c:v>
                </c:pt>
                <c:pt idx="12">
                  <c:v>13775</c:v>
                </c:pt>
              </c:numCache>
            </c:numRef>
          </c:val>
          <c:extLst>
            <c:ext xmlns:c16="http://schemas.microsoft.com/office/drawing/2014/chart" uri="{C3380CC4-5D6E-409C-BE32-E72D297353CC}">
              <c16:uniqueId val="{0000000A-967C-40E2-9C3A-20EC2D3A04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1747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7C-40E2-9C3A-20EC2D3A04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676</c:v>
                </c:pt>
                <c:pt idx="1">
                  <c:v>681</c:v>
                </c:pt>
                <c:pt idx="2">
                  <c:v>610</c:v>
                </c:pt>
              </c:numCache>
            </c:numRef>
          </c:val>
          <c:extLst>
            <c:ext xmlns:c16="http://schemas.microsoft.com/office/drawing/2014/chart" uri="{C3380CC4-5D6E-409C-BE32-E72D297353CC}">
              <c16:uniqueId val="{00000000-5BBC-4F19-8E0E-EFB78F416F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1401</c:v>
                </c:pt>
                <c:pt idx="1">
                  <c:v>1403</c:v>
                </c:pt>
                <c:pt idx="2">
                  <c:v>1233</c:v>
                </c:pt>
              </c:numCache>
            </c:numRef>
          </c:val>
          <c:extLst>
            <c:ext xmlns:c16="http://schemas.microsoft.com/office/drawing/2014/chart" uri="{C3380CC4-5D6E-409C-BE32-E72D297353CC}">
              <c16:uniqueId val="{00000001-5BBC-4F19-8E0E-EFB78F416F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7953</c:v>
                </c:pt>
                <c:pt idx="1">
                  <c:v>11641</c:v>
                </c:pt>
                <c:pt idx="2">
                  <c:v>15640</c:v>
                </c:pt>
              </c:numCache>
            </c:numRef>
          </c:val>
          <c:extLst>
            <c:ext xmlns:c16="http://schemas.microsoft.com/office/drawing/2014/chart" uri="{C3380CC4-5D6E-409C-BE32-E72D297353CC}">
              <c16:uniqueId val="{00000002-5BBC-4F19-8E0E-EFB78F416F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実質公債費率の分子の中で大きな割合を占める元利償還金は減少傾向にあったが、令和元年度からは増加傾向にある。</a:t>
          </a:r>
          <a:endParaRPr lang="ja-JP" altLang="ja-JP" sz="1400">
            <a:effectLst/>
          </a:endParaRPr>
        </a:p>
        <a:p>
          <a:r>
            <a:rPr kumimoji="1" lang="ja-JP" altLang="ja-JP" sz="1100">
              <a:solidFill>
                <a:schemeClr val="dk1"/>
              </a:solidFill>
              <a:effectLst/>
              <a:latin typeface="+mn-lt"/>
              <a:ea typeface="+mn-ea"/>
              <a:cs typeface="+mn-cs"/>
            </a:rPr>
            <a:t>　今後においても、小中学校建設事業等大型事業による地方債の償還により、増加が見込まれることから、事業実施の適正化や基金運用による新規発行債の抑制、優良債の選択等による実質公債費率の増加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充当可能財源の増加等により、令和元年度より将来負担比率が算定されなくなった。</a:t>
          </a:r>
          <a:endParaRPr lang="ja-JP" altLang="ja-JP" sz="1400">
            <a:effectLst/>
          </a:endParaRPr>
        </a:p>
        <a:p>
          <a:r>
            <a:rPr kumimoji="1" lang="ja-JP" altLang="ja-JP" sz="1100">
              <a:solidFill>
                <a:schemeClr val="dk1"/>
              </a:solidFill>
              <a:effectLst/>
              <a:latin typeface="+mn-lt"/>
              <a:ea typeface="+mn-ea"/>
              <a:cs typeface="+mn-cs"/>
            </a:rPr>
            <a:t>　公営企業債等繰入見込みについては公共下水道事業に係るものが主であり、今後も公共下水道事業の計画的な実施を予定しているため、繰入金の増加が見込まれるが、下水道普及率の向上や下水道使用料の確保等により準元利償還金の抑制に努める。</a:t>
          </a:r>
          <a:endParaRPr lang="ja-JP" altLang="ja-JP" sz="1400">
            <a:effectLst/>
          </a:endParaRPr>
        </a:p>
        <a:p>
          <a:r>
            <a:rPr kumimoji="1" lang="ja-JP" altLang="ja-JP" sz="1100">
              <a:solidFill>
                <a:schemeClr val="dk1"/>
              </a:solidFill>
              <a:effectLst/>
              <a:latin typeface="+mn-lt"/>
              <a:ea typeface="+mn-ea"/>
              <a:cs typeface="+mn-cs"/>
            </a:rPr>
            <a:t>　今後も、小中学校建設等大型事業により、地方債現在高の増加が見込まれることから、公債費の償還に充当可能な特定財源を確保することにより、財政の健全化に努める。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北海道白糠町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ふるさと納税寄附金の増により、まちづくり基金に</a:t>
          </a:r>
          <a:r>
            <a:rPr kumimoji="1" lang="en-US" altLang="ja-JP" sz="1100">
              <a:solidFill>
                <a:schemeClr val="dk1"/>
              </a:solidFill>
              <a:effectLst/>
              <a:latin typeface="+mn-lt"/>
              <a:ea typeface="+mn-ea"/>
              <a:cs typeface="+mn-cs"/>
            </a:rPr>
            <a:t>3,439</a:t>
          </a:r>
          <a:r>
            <a:rPr kumimoji="1" lang="ja-JP" altLang="ja-JP" sz="1100">
              <a:solidFill>
                <a:schemeClr val="dk1"/>
              </a:solidFill>
              <a:effectLst/>
              <a:latin typeface="+mn-lt"/>
              <a:ea typeface="+mn-ea"/>
              <a:cs typeface="+mn-cs"/>
            </a:rPr>
            <a:t>百万円、その他公共施設等整備基金に</a:t>
          </a:r>
          <a:r>
            <a:rPr kumimoji="1" lang="en-US" altLang="ja-JP" sz="1100">
              <a:solidFill>
                <a:schemeClr val="dk1"/>
              </a:solidFill>
              <a:effectLst/>
              <a:latin typeface="+mn-lt"/>
              <a:ea typeface="+mn-ea"/>
              <a:cs typeface="+mn-cs"/>
            </a:rPr>
            <a:t>1,518</a:t>
          </a:r>
          <a:r>
            <a:rPr kumimoji="1" lang="ja-JP" altLang="ja-JP" sz="1100">
              <a:solidFill>
                <a:schemeClr val="dk1"/>
              </a:solidFill>
              <a:effectLst/>
              <a:latin typeface="+mn-lt"/>
              <a:ea typeface="+mn-ea"/>
              <a:cs typeface="+mn-cs"/>
            </a:rPr>
            <a:t>百万円を積み立てた一方、ふるさと納税を</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事業へ充当したことで「まちづくり基金」から</a:t>
          </a:r>
          <a:r>
            <a:rPr kumimoji="1" lang="en-US" altLang="ja-JP" sz="1100">
              <a:solidFill>
                <a:schemeClr val="dk1"/>
              </a:solidFill>
              <a:effectLst/>
              <a:latin typeface="+mn-lt"/>
              <a:ea typeface="+mn-ea"/>
              <a:cs typeface="+mn-cs"/>
            </a:rPr>
            <a:t>2,135</a:t>
          </a:r>
          <a:r>
            <a:rPr kumimoji="1" lang="ja-JP" altLang="ja-JP" sz="1100">
              <a:solidFill>
                <a:schemeClr val="dk1"/>
              </a:solidFill>
              <a:effectLst/>
              <a:latin typeface="+mn-lt"/>
              <a:ea typeface="+mn-ea"/>
              <a:cs typeface="+mn-cs"/>
            </a:rPr>
            <a:t>百万円、公共施設等整備事業に伴い「公共施設等整備基金」から</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百万円を取り崩したが、基金全体としては</a:t>
          </a:r>
          <a:r>
            <a:rPr kumimoji="1" lang="en-US" altLang="ja-JP" sz="1100">
              <a:solidFill>
                <a:schemeClr val="dk1"/>
              </a:solidFill>
              <a:effectLst/>
              <a:latin typeface="+mn-lt"/>
              <a:ea typeface="+mn-ea"/>
              <a:cs typeface="+mn-cs"/>
            </a:rPr>
            <a:t>3,759</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今後、公債費の増加が見込まれること、また、公共施設の適正な管理のため、「減債基金」及び「公共施設等整備基金」について計画的に積み立てを行っていく予定。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・まちづくり基金：個性豊かで活力と魅力あるまちづくりを進めることを目的とする。</a:t>
          </a:r>
          <a:endParaRPr lang="ja-JP" altLang="ja-JP" sz="1400">
            <a:effectLst/>
          </a:endParaRPr>
        </a:p>
        <a:p>
          <a:r>
            <a:rPr kumimoji="1" lang="ja-JP" altLang="ja-JP" sz="1100">
              <a:solidFill>
                <a:schemeClr val="dk1"/>
              </a:solidFill>
              <a:effectLst/>
              <a:latin typeface="+mn-lt"/>
              <a:ea typeface="+mn-ea"/>
              <a:cs typeface="+mn-cs"/>
            </a:rPr>
            <a:t>　・公共施設等整備基金：公共施設等を整備することを目的とする。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・産業基金：産業の振興に資することを目的とする。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・太陽の手子育て基金：子どもの健やかな育ちを支援することを目的とする。</a:t>
          </a:r>
          <a:endParaRPr lang="ja-JP" altLang="ja-JP" sz="1400">
            <a:effectLst/>
          </a:endParaRPr>
        </a:p>
        <a:p>
          <a:r>
            <a:rPr kumimoji="1" lang="ja-JP" altLang="ja-JP" sz="1100">
              <a:solidFill>
                <a:schemeClr val="dk1"/>
              </a:solidFill>
              <a:effectLst/>
              <a:latin typeface="+mn-lt"/>
              <a:ea typeface="+mn-ea"/>
              <a:cs typeface="+mn-cs"/>
            </a:rPr>
            <a:t>　・教育基金：教育施設及び文化施設の建設並びに社会教育事業の推進を図ることを目的とする。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・まちづくり基金：寄附金の増に伴い</a:t>
          </a:r>
          <a:r>
            <a:rPr kumimoji="1" lang="en-US" altLang="ja-JP" sz="1100">
              <a:solidFill>
                <a:schemeClr val="dk1"/>
              </a:solidFill>
              <a:effectLst/>
              <a:latin typeface="+mn-lt"/>
              <a:ea typeface="+mn-ea"/>
              <a:cs typeface="+mn-cs"/>
            </a:rPr>
            <a:t>3,137</a:t>
          </a:r>
          <a:r>
            <a:rPr kumimoji="1" lang="ja-JP" altLang="ja-JP" sz="1100">
              <a:solidFill>
                <a:schemeClr val="dk1"/>
              </a:solidFill>
              <a:effectLst/>
              <a:latin typeface="+mn-lt"/>
              <a:ea typeface="+mn-ea"/>
              <a:cs typeface="+mn-cs"/>
            </a:rPr>
            <a:t>百万円を積み立てしたことによる増。</a:t>
          </a:r>
          <a:endParaRPr lang="ja-JP" altLang="ja-JP" sz="1400">
            <a:effectLst/>
          </a:endParaRPr>
        </a:p>
        <a:p>
          <a:r>
            <a:rPr kumimoji="1" lang="ja-JP" altLang="ja-JP" sz="1100">
              <a:solidFill>
                <a:schemeClr val="dk1"/>
              </a:solidFill>
              <a:effectLst/>
              <a:latin typeface="+mn-lt"/>
              <a:ea typeface="+mn-ea"/>
              <a:cs typeface="+mn-cs"/>
            </a:rPr>
            <a:t>　・公共施設等整備基金：寄附金の増に伴い</a:t>
          </a:r>
          <a:r>
            <a:rPr kumimoji="1" lang="en-US" altLang="ja-JP" sz="1100">
              <a:solidFill>
                <a:schemeClr val="dk1"/>
              </a:solidFill>
              <a:effectLst/>
              <a:latin typeface="+mn-lt"/>
              <a:ea typeface="+mn-ea"/>
              <a:cs typeface="+mn-cs"/>
            </a:rPr>
            <a:t>1,010</a:t>
          </a:r>
          <a:r>
            <a:rPr kumimoji="1" lang="ja-JP" altLang="ja-JP" sz="1100">
              <a:solidFill>
                <a:schemeClr val="dk1"/>
              </a:solidFill>
              <a:effectLst/>
              <a:latin typeface="+mn-lt"/>
              <a:ea typeface="+mn-ea"/>
              <a:cs typeface="+mn-cs"/>
            </a:rPr>
            <a:t>百万円を積み立てしたことによる増。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・産業基金：寄附金の増に伴い</a:t>
          </a:r>
          <a:r>
            <a:rPr kumimoji="1" lang="en-US" altLang="ja-JP" sz="1100">
              <a:solidFill>
                <a:schemeClr val="dk1"/>
              </a:solidFill>
              <a:effectLst/>
              <a:latin typeface="+mn-lt"/>
              <a:ea typeface="+mn-ea"/>
              <a:cs typeface="+mn-cs"/>
            </a:rPr>
            <a:t>234</a:t>
          </a:r>
          <a:r>
            <a:rPr kumimoji="1" lang="ja-JP" altLang="ja-JP" sz="1100">
              <a:solidFill>
                <a:schemeClr val="dk1"/>
              </a:solidFill>
              <a:effectLst/>
              <a:latin typeface="+mn-lt"/>
              <a:ea typeface="+mn-ea"/>
              <a:cs typeface="+mn-cs"/>
            </a:rPr>
            <a:t>百万円を積み立てしたことによる増。</a:t>
          </a:r>
          <a:endParaRPr lang="ja-JP" altLang="ja-JP" sz="1400">
            <a:effectLst/>
          </a:endParaRPr>
        </a:p>
        <a:p>
          <a:r>
            <a:rPr kumimoji="1" lang="ja-JP" altLang="ja-JP" sz="1100">
              <a:solidFill>
                <a:schemeClr val="dk1"/>
              </a:solidFill>
              <a:effectLst/>
              <a:latin typeface="+mn-lt"/>
              <a:ea typeface="+mn-ea"/>
              <a:cs typeface="+mn-cs"/>
            </a:rPr>
            <a:t>　・太陽の手子育て基金：寄附金の増に伴い</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百万円を積み立てしたことによる増。　</a:t>
          </a:r>
          <a:endParaRPr lang="ja-JP" altLang="ja-JP" sz="1400">
            <a:effectLst/>
          </a:endParaRPr>
        </a:p>
        <a:p>
          <a:r>
            <a:rPr kumimoji="1" lang="ja-JP" altLang="ja-JP" sz="1100">
              <a:solidFill>
                <a:schemeClr val="dk1"/>
              </a:solidFill>
              <a:effectLst/>
              <a:latin typeface="+mn-lt"/>
              <a:ea typeface="+mn-ea"/>
              <a:cs typeface="+mn-cs"/>
            </a:rPr>
            <a:t>　・教育基金：寄附金の増に伴い</a:t>
          </a:r>
          <a:r>
            <a:rPr kumimoji="1" lang="en-US" altLang="ja-JP" sz="1100">
              <a:solidFill>
                <a:schemeClr val="dk1"/>
              </a:solidFill>
              <a:effectLst/>
              <a:latin typeface="+mn-lt"/>
              <a:ea typeface="+mn-ea"/>
              <a:cs typeface="+mn-cs"/>
            </a:rPr>
            <a:t>184</a:t>
          </a:r>
          <a:r>
            <a:rPr kumimoji="1" lang="ja-JP" altLang="ja-JP" sz="1100">
              <a:solidFill>
                <a:schemeClr val="dk1"/>
              </a:solidFill>
              <a:effectLst/>
              <a:latin typeface="+mn-lt"/>
              <a:ea typeface="+mn-ea"/>
              <a:cs typeface="+mn-cs"/>
            </a:rPr>
            <a:t>百万円を積み立てしたことによる増。</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・それぞれの使途に沿った基金の積立て、取り崩しを計画的に行い、健全な基金運営に努める。</a:t>
          </a:r>
          <a:endParaRPr lang="ja-JP" altLang="ja-JP" sz="1400">
            <a:effectLst/>
          </a:endParaRPr>
        </a:p>
        <a:p>
          <a:r>
            <a:rPr kumimoji="1" lang="en-US"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決算剰余金等で</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百万円を積み立てた一方、一般財源充当分（財政調整分）で</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百万円の取り崩しを行い全体として</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財政調整基金の残高を標準財政規模の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％を維持するよう努めることとしている。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令和２年度過疎ソフト借入分等で</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百万円を積み立てた一方、過疎ソフト償還分</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百万円の取り崩しを行い全体として</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年度に地方債償還のピークを迎えるため、それに備えて毎年度計画的に積み立てを行う予定であり、令和</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年度以降は減少予定。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7,234
7,154
773.13
25,945,897
25,738,642
207,185
4,938,641
13,798,813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類似団体を下回っているが、北海道平均とほぼ同値で推移している。これは、人口減少や全国平均を大きく上回る高齢化率（令和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43.2</a:t>
          </a:r>
          <a:r>
            <a:rPr kumimoji="1" lang="ja-JP" altLang="ja-JP" sz="1100">
              <a:solidFill>
                <a:schemeClr val="dk1"/>
              </a:solidFill>
              <a:effectLst/>
              <a:latin typeface="+mn-lt"/>
              <a:ea typeface="+mn-ea"/>
              <a:cs typeface="+mn-cs"/>
            </a:rPr>
            <a:t>％）による財政基盤の弱さが主な要因であるが、企業誘致とともに一次産業と連携した新たな産業の創出による地域経済活性化に向けた取り組みを行っている。また、定員適正化計画により職員数を適正に管理しているほか、投資的経費を含む歳出全般の見直しにより、活力あるまちづくりを展開しつつ、行政の効率化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8" name="直線コネクタ 67"/>
        <xdr:cNvCxnSpPr/>
      </xdr:nvCxnSpPr>
      <xdr:spPr>
        <a:xfrm>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1" name="直線コネクタ 70"/>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4" name="直線コネクタ 73"/>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68439</xdr:rowOff>
    </xdr:to>
    <xdr:cxnSp macro="">
      <xdr:nvCxnSpPr>
        <xdr:cNvPr id="77" name="直線コネクタ 76"/>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5" name="楕円 94"/>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6" name="テキスト ボックス 95"/>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普通会計における公債費について、小中学校の建設事業等大型事業の元金償還開始により、令和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年度から公債費が大きく増加し、令和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年度まで元利償還金が</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億円を超える試算となっている。今後も大型建設事業等の実施により、経常収支比率の上昇が見込まれているが、基金運用による新規発行債の抑制等により、経常収支比率の上昇を抑える。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136271</xdr:rowOff>
    </xdr:from>
    <xdr:to>
      <xdr:col>23</xdr:col>
      <xdr:colOff>133350</xdr:colOff>
      <xdr:row>61</xdr:row>
      <xdr:rowOff>155575</xdr:rowOff>
    </xdr:to>
    <xdr:cxnSp macro="">
      <xdr:nvCxnSpPr>
        <xdr:cNvPr id="129" name="直線コネクタ 128"/>
        <xdr:cNvCxnSpPr/>
      </xdr:nvCxnSpPr>
      <xdr:spPr>
        <a:xfrm>
          <a:off x="4114800" y="1059472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136271</xdr:rowOff>
    </xdr:from>
    <xdr:to>
      <xdr:col>19</xdr:col>
      <xdr:colOff>133350</xdr:colOff>
      <xdr:row>61</xdr:row>
      <xdr:rowOff>143510</xdr:rowOff>
    </xdr:to>
    <xdr:cxnSp macro="">
      <xdr:nvCxnSpPr>
        <xdr:cNvPr id="132" name="直線コネクタ 131"/>
        <xdr:cNvCxnSpPr/>
      </xdr:nvCxnSpPr>
      <xdr:spPr>
        <a:xfrm flipV="1">
          <a:off x="3225800" y="1059472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75946</xdr:rowOff>
    </xdr:from>
    <xdr:to>
      <xdr:col>15</xdr:col>
      <xdr:colOff>82550</xdr:colOff>
      <xdr:row>61</xdr:row>
      <xdr:rowOff>143510</xdr:rowOff>
    </xdr:to>
    <xdr:cxnSp macro="">
      <xdr:nvCxnSpPr>
        <xdr:cNvPr id="135" name="直線コネクタ 134"/>
        <xdr:cNvCxnSpPr/>
      </xdr:nvCxnSpPr>
      <xdr:spPr>
        <a:xfrm>
          <a:off x="2336800" y="105343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61</xdr:row>
      <xdr:rowOff>75946</xdr:rowOff>
    </xdr:to>
    <xdr:cxnSp macro="">
      <xdr:nvCxnSpPr>
        <xdr:cNvPr id="138" name="直線コネクタ 137"/>
        <xdr:cNvCxnSpPr/>
      </xdr:nvCxnSpPr>
      <xdr:spPr>
        <a:xfrm>
          <a:off x="1447800" y="105295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48" name="楕円 147"/>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121302</xdr:rowOff>
    </xdr:from>
    <xdr:ext cx="762000" cy="259045"/>
    <xdr:sp macro="" textlink="">
      <xdr:nvSpPr>
        <xdr:cNvPr id="149" name="財政構造の弾力性該当値テキスト"/>
        <xdr:cNvSpPr txBox="1"/>
      </xdr:nvSpPr>
      <xdr:spPr>
        <a:xfrm>
          <a:off x="5041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85471</xdr:rowOff>
    </xdr:from>
    <xdr:to>
      <xdr:col>19</xdr:col>
      <xdr:colOff>184150</xdr:colOff>
      <xdr:row>62</xdr:row>
      <xdr:rowOff>15621</xdr:rowOff>
    </xdr:to>
    <xdr:sp macro="" textlink="">
      <xdr:nvSpPr>
        <xdr:cNvPr id="150" name="楕円 149"/>
        <xdr:cNvSpPr/>
      </xdr:nvSpPr>
      <xdr:spPr>
        <a:xfrm>
          <a:off x="4064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25798</xdr:rowOff>
    </xdr:from>
    <xdr:ext cx="736600" cy="259045"/>
    <xdr:sp macro="" textlink="">
      <xdr:nvSpPr>
        <xdr:cNvPr id="151" name="テキスト ボックス 150"/>
        <xdr:cNvSpPr txBox="1"/>
      </xdr:nvSpPr>
      <xdr:spPr>
        <a:xfrm>
          <a:off x="3733800" y="1031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2" name="楕円 151"/>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3" name="テキスト ボックス 152"/>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25146</xdr:rowOff>
    </xdr:from>
    <xdr:to>
      <xdr:col>11</xdr:col>
      <xdr:colOff>82550</xdr:colOff>
      <xdr:row>61</xdr:row>
      <xdr:rowOff>126746</xdr:rowOff>
    </xdr:to>
    <xdr:sp macro="" textlink="">
      <xdr:nvSpPr>
        <xdr:cNvPr id="154" name="楕円 153"/>
        <xdr:cNvSpPr/>
      </xdr:nvSpPr>
      <xdr:spPr>
        <a:xfrm>
          <a:off x="2286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136923</xdr:rowOff>
    </xdr:from>
    <xdr:ext cx="762000" cy="259045"/>
    <xdr:sp macro="" textlink="">
      <xdr:nvSpPr>
        <xdr:cNvPr id="155" name="テキスト ボックス 154"/>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6" name="楕円 155"/>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7" name="テキスト ボックス 156"/>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[1,497,579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職員数の純減（</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人）により人件費を抑制しているが、人口減少が顕著なことから、人口１人当たりの数値としては効果が現れにくい。また、前年度と比較して決算額が増加している主な要因は、ふるさと納税に係る物件費の増によるものである。</a:t>
          </a:r>
          <a:endParaRPr lang="ja-JP" altLang="ja-JP" sz="1400">
            <a:effectLst/>
          </a:endParaRPr>
        </a:p>
        <a:p>
          <a:r>
            <a:rPr kumimoji="1" lang="ja-JP" altLang="ja-JP" sz="1100">
              <a:solidFill>
                <a:schemeClr val="dk1"/>
              </a:solidFill>
              <a:effectLst/>
              <a:latin typeface="+mn-lt"/>
              <a:ea typeface="+mn-ea"/>
              <a:cs typeface="+mn-cs"/>
            </a:rPr>
            <a:t>　今後も職員採用の抑制により人件費を削減するとともに、行政改革への取り組みを通じて物件費の削減に努める。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163551</xdr:rowOff>
    </xdr:from>
    <xdr:to>
      <xdr:col>23</xdr:col>
      <xdr:colOff>133350</xdr:colOff>
      <xdr:row>90</xdr:row>
      <xdr:rowOff>33503</xdr:rowOff>
    </xdr:to>
    <xdr:cxnSp macro="">
      <xdr:nvCxnSpPr>
        <xdr:cNvPr id="193" name="直線コネクタ 192"/>
        <xdr:cNvCxnSpPr/>
      </xdr:nvCxnSpPr>
      <xdr:spPr>
        <a:xfrm>
          <a:off x="4114800" y="15251151"/>
          <a:ext cx="838200" cy="2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151350</xdr:rowOff>
    </xdr:from>
    <xdr:to>
      <xdr:col>19</xdr:col>
      <xdr:colOff>133350</xdr:colOff>
      <xdr:row>88</xdr:row>
      <xdr:rowOff>163551</xdr:rowOff>
    </xdr:to>
    <xdr:cxnSp macro="">
      <xdr:nvCxnSpPr>
        <xdr:cNvPr id="196" name="直線コネクタ 195"/>
        <xdr:cNvCxnSpPr/>
      </xdr:nvCxnSpPr>
      <xdr:spPr>
        <a:xfrm>
          <a:off x="3225800" y="14381700"/>
          <a:ext cx="889000" cy="8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55500</xdr:rowOff>
    </xdr:from>
    <xdr:to>
      <xdr:col>15</xdr:col>
      <xdr:colOff>82550</xdr:colOff>
      <xdr:row>83</xdr:row>
      <xdr:rowOff>151350</xdr:rowOff>
    </xdr:to>
    <xdr:cxnSp macro="">
      <xdr:nvCxnSpPr>
        <xdr:cNvPr id="199" name="直線コネクタ 198"/>
        <xdr:cNvCxnSpPr/>
      </xdr:nvCxnSpPr>
      <xdr:spPr>
        <a:xfrm>
          <a:off x="2336800" y="14285850"/>
          <a:ext cx="889000" cy="9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106184</xdr:rowOff>
    </xdr:from>
    <xdr:to>
      <xdr:col>11</xdr:col>
      <xdr:colOff>31750</xdr:colOff>
      <xdr:row>83</xdr:row>
      <xdr:rowOff>55500</xdr:rowOff>
    </xdr:to>
    <xdr:cxnSp macro="">
      <xdr:nvCxnSpPr>
        <xdr:cNvPr id="202" name="直線コネクタ 201"/>
        <xdr:cNvCxnSpPr/>
      </xdr:nvCxnSpPr>
      <xdr:spPr>
        <a:xfrm>
          <a:off x="1447800" y="14165084"/>
          <a:ext cx="889000" cy="1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154153</xdr:rowOff>
    </xdr:from>
    <xdr:to>
      <xdr:col>23</xdr:col>
      <xdr:colOff>184150</xdr:colOff>
      <xdr:row>90</xdr:row>
      <xdr:rowOff>84303</xdr:rowOff>
    </xdr:to>
    <xdr:sp macro="" textlink="">
      <xdr:nvSpPr>
        <xdr:cNvPr id="212" name="楕円 211"/>
        <xdr:cNvSpPr/>
      </xdr:nvSpPr>
      <xdr:spPr>
        <a:xfrm>
          <a:off x="4902200" y="154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50030</xdr:rowOff>
    </xdr:from>
    <xdr:ext cx="762000" cy="259045"/>
    <xdr:sp macro="" textlink="">
      <xdr:nvSpPr>
        <xdr:cNvPr id="213" name="人件費・物件費等の状況該当値テキスト"/>
        <xdr:cNvSpPr txBox="1"/>
      </xdr:nvSpPr>
      <xdr:spPr>
        <a:xfrm>
          <a:off x="5041900" y="1530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112751</xdr:rowOff>
    </xdr:from>
    <xdr:to>
      <xdr:col>19</xdr:col>
      <xdr:colOff>184150</xdr:colOff>
      <xdr:row>89</xdr:row>
      <xdr:rowOff>42901</xdr:rowOff>
    </xdr:to>
    <xdr:sp macro="" textlink="">
      <xdr:nvSpPr>
        <xdr:cNvPr id="214" name="楕円 213"/>
        <xdr:cNvSpPr/>
      </xdr:nvSpPr>
      <xdr:spPr>
        <a:xfrm>
          <a:off x="4064000" y="1520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27678</xdr:rowOff>
    </xdr:from>
    <xdr:ext cx="736600" cy="259045"/>
    <xdr:sp macro="" textlink="">
      <xdr:nvSpPr>
        <xdr:cNvPr id="215" name="テキスト ボックス 214"/>
        <xdr:cNvSpPr txBox="1"/>
      </xdr:nvSpPr>
      <xdr:spPr>
        <a:xfrm>
          <a:off x="3733800" y="1528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100550</xdr:rowOff>
    </xdr:from>
    <xdr:to>
      <xdr:col>15</xdr:col>
      <xdr:colOff>133350</xdr:colOff>
      <xdr:row>84</xdr:row>
      <xdr:rowOff>30700</xdr:rowOff>
    </xdr:to>
    <xdr:sp macro="" textlink="">
      <xdr:nvSpPr>
        <xdr:cNvPr id="216" name="楕円 215"/>
        <xdr:cNvSpPr/>
      </xdr:nvSpPr>
      <xdr:spPr>
        <a:xfrm>
          <a:off x="3175000" y="143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15477</xdr:rowOff>
    </xdr:from>
    <xdr:ext cx="762000" cy="259045"/>
    <xdr:sp macro="" textlink="">
      <xdr:nvSpPr>
        <xdr:cNvPr id="217" name="テキスト ボックス 216"/>
        <xdr:cNvSpPr txBox="1"/>
      </xdr:nvSpPr>
      <xdr:spPr>
        <a:xfrm>
          <a:off x="2844800" y="144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4700</xdr:rowOff>
    </xdr:from>
    <xdr:to>
      <xdr:col>11</xdr:col>
      <xdr:colOff>82550</xdr:colOff>
      <xdr:row>83</xdr:row>
      <xdr:rowOff>106300</xdr:rowOff>
    </xdr:to>
    <xdr:sp macro="" textlink="">
      <xdr:nvSpPr>
        <xdr:cNvPr id="218" name="楕円 217"/>
        <xdr:cNvSpPr/>
      </xdr:nvSpPr>
      <xdr:spPr>
        <a:xfrm>
          <a:off x="2286000" y="142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91077</xdr:rowOff>
    </xdr:from>
    <xdr:ext cx="762000" cy="259045"/>
    <xdr:sp macro="" textlink="">
      <xdr:nvSpPr>
        <xdr:cNvPr id="219" name="テキスト ボックス 218"/>
        <xdr:cNvSpPr txBox="1"/>
      </xdr:nvSpPr>
      <xdr:spPr>
        <a:xfrm>
          <a:off x="1955800" y="143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55384</xdr:rowOff>
    </xdr:from>
    <xdr:to>
      <xdr:col>7</xdr:col>
      <xdr:colOff>31750</xdr:colOff>
      <xdr:row>82</xdr:row>
      <xdr:rowOff>156984</xdr:rowOff>
    </xdr:to>
    <xdr:sp macro="" textlink="">
      <xdr:nvSpPr>
        <xdr:cNvPr id="220" name="楕円 219"/>
        <xdr:cNvSpPr/>
      </xdr:nvSpPr>
      <xdr:spPr>
        <a:xfrm>
          <a:off x="1397000" y="141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141761</xdr:rowOff>
    </xdr:from>
    <xdr:ext cx="762000" cy="259045"/>
    <xdr:sp macro="" textlink="">
      <xdr:nvSpPr>
        <xdr:cNvPr id="221" name="テキスト ボックス 220"/>
        <xdr:cNvSpPr txBox="1"/>
      </xdr:nvSpPr>
      <xdr:spPr>
        <a:xfrm>
          <a:off x="1066800" y="1420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概ね平均的な位置で推移している。給与の独自削減や国に合わせた給与構造の見直しを行ってきたが、財政状況に応じて今後も給与水準の適正化に努める。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85</xdr:row>
      <xdr:rowOff>45155</xdr:rowOff>
    </xdr:to>
    <xdr:cxnSp macro="">
      <xdr:nvCxnSpPr>
        <xdr:cNvPr id="255" name="直線コネクタ 254"/>
        <xdr:cNvCxnSpPr/>
      </xdr:nvCxnSpPr>
      <xdr:spPr>
        <a:xfrm flipV="1">
          <a:off x="16179800" y="145379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98778</xdr:rowOff>
    </xdr:to>
    <xdr:cxnSp macro="">
      <xdr:nvCxnSpPr>
        <xdr:cNvPr id="258" name="直線コネクタ 257"/>
        <xdr:cNvCxnSpPr/>
      </xdr:nvCxnSpPr>
      <xdr:spPr>
        <a:xfrm flipV="1">
          <a:off x="15290800" y="146184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86</xdr:row>
      <xdr:rowOff>88195</xdr:rowOff>
    </xdr:to>
    <xdr:cxnSp macro="">
      <xdr:nvCxnSpPr>
        <xdr:cNvPr id="261" name="直線コネクタ 260"/>
        <xdr:cNvCxnSpPr/>
      </xdr:nvCxnSpPr>
      <xdr:spPr>
        <a:xfrm flipV="1">
          <a:off x="14401800" y="146720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88195</xdr:rowOff>
    </xdr:to>
    <xdr:cxnSp macro="">
      <xdr:nvCxnSpPr>
        <xdr:cNvPr id="264" name="直線コネクタ 263"/>
        <xdr:cNvCxnSpPr/>
      </xdr:nvCxnSpPr>
      <xdr:spPr>
        <a:xfrm>
          <a:off x="13512800" y="14605000"/>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4" name="楕円 273"/>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75" name="給与水準   （国との比較）該当値テキスト"/>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76" name="楕円 275"/>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77" name="テキスト ボックス 276"/>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78" name="楕円 277"/>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79" name="テキスト ボックス 278"/>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0" name="楕円 279"/>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1" name="テキスト ボックス 280"/>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５年間で職員</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名の削減を目指し、</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名の削減となった。今後については定年延長等の動向を踏まえ、適切な定員管理に努める。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45575</xdr:rowOff>
    </xdr:from>
    <xdr:to>
      <xdr:col>81</xdr:col>
      <xdr:colOff>44450</xdr:colOff>
      <xdr:row>64</xdr:row>
      <xdr:rowOff>80046</xdr:rowOff>
    </xdr:to>
    <xdr:cxnSp macro="">
      <xdr:nvCxnSpPr>
        <xdr:cNvPr id="320" name="直線コネクタ 319"/>
        <xdr:cNvCxnSpPr/>
      </xdr:nvCxnSpPr>
      <xdr:spPr>
        <a:xfrm flipV="1">
          <a:off x="16179800" y="1101837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51780</xdr:rowOff>
    </xdr:from>
    <xdr:to>
      <xdr:col>77</xdr:col>
      <xdr:colOff>44450</xdr:colOff>
      <xdr:row>64</xdr:row>
      <xdr:rowOff>80046</xdr:rowOff>
    </xdr:to>
    <xdr:cxnSp macro="">
      <xdr:nvCxnSpPr>
        <xdr:cNvPr id="323" name="直線コネクタ 322"/>
        <xdr:cNvCxnSpPr/>
      </xdr:nvCxnSpPr>
      <xdr:spPr>
        <a:xfrm>
          <a:off x="15290800" y="11024580"/>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1451</xdr:rowOff>
    </xdr:from>
    <xdr:to>
      <xdr:col>72</xdr:col>
      <xdr:colOff>203200</xdr:colOff>
      <xdr:row>64</xdr:row>
      <xdr:rowOff>51780</xdr:rowOff>
    </xdr:to>
    <xdr:cxnSp macro="">
      <xdr:nvCxnSpPr>
        <xdr:cNvPr id="326" name="直線コネクタ 325"/>
        <xdr:cNvCxnSpPr/>
      </xdr:nvCxnSpPr>
      <xdr:spPr>
        <a:xfrm>
          <a:off x="14401800" y="10974251"/>
          <a:ext cx="889000" cy="5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101890</xdr:rowOff>
    </xdr:from>
    <xdr:to>
      <xdr:col>68</xdr:col>
      <xdr:colOff>152400</xdr:colOff>
      <xdr:row>64</xdr:row>
      <xdr:rowOff>1451</xdr:rowOff>
    </xdr:to>
    <xdr:cxnSp macro="">
      <xdr:nvCxnSpPr>
        <xdr:cNvPr id="329" name="直線コネクタ 328"/>
        <xdr:cNvCxnSpPr/>
      </xdr:nvCxnSpPr>
      <xdr:spPr>
        <a:xfrm>
          <a:off x="13512800" y="10903240"/>
          <a:ext cx="889000" cy="7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166225</xdr:rowOff>
    </xdr:from>
    <xdr:to>
      <xdr:col>81</xdr:col>
      <xdr:colOff>95250</xdr:colOff>
      <xdr:row>64</xdr:row>
      <xdr:rowOff>96375</xdr:rowOff>
    </xdr:to>
    <xdr:sp macro="" textlink="">
      <xdr:nvSpPr>
        <xdr:cNvPr id="339" name="楕円 338"/>
        <xdr:cNvSpPr/>
      </xdr:nvSpPr>
      <xdr:spPr>
        <a:xfrm>
          <a:off x="16967200" y="109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138302</xdr:rowOff>
    </xdr:from>
    <xdr:ext cx="762000" cy="259045"/>
    <xdr:sp macro="" textlink="">
      <xdr:nvSpPr>
        <xdr:cNvPr id="340" name="定員管理の状況該当値テキスト"/>
        <xdr:cNvSpPr txBox="1"/>
      </xdr:nvSpPr>
      <xdr:spPr>
        <a:xfrm>
          <a:off x="17106900" y="1093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29246</xdr:rowOff>
    </xdr:from>
    <xdr:to>
      <xdr:col>77</xdr:col>
      <xdr:colOff>95250</xdr:colOff>
      <xdr:row>64</xdr:row>
      <xdr:rowOff>130846</xdr:rowOff>
    </xdr:to>
    <xdr:sp macro="" textlink="">
      <xdr:nvSpPr>
        <xdr:cNvPr id="341" name="楕円 340"/>
        <xdr:cNvSpPr/>
      </xdr:nvSpPr>
      <xdr:spPr>
        <a:xfrm>
          <a:off x="16129000" y="1100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115623</xdr:rowOff>
    </xdr:from>
    <xdr:ext cx="736600" cy="259045"/>
    <xdr:sp macro="" textlink="">
      <xdr:nvSpPr>
        <xdr:cNvPr id="342" name="テキスト ボックス 341"/>
        <xdr:cNvSpPr txBox="1"/>
      </xdr:nvSpPr>
      <xdr:spPr>
        <a:xfrm>
          <a:off x="15798800" y="11088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980</xdr:rowOff>
    </xdr:from>
    <xdr:to>
      <xdr:col>73</xdr:col>
      <xdr:colOff>44450</xdr:colOff>
      <xdr:row>64</xdr:row>
      <xdr:rowOff>102580</xdr:rowOff>
    </xdr:to>
    <xdr:sp macro="" textlink="">
      <xdr:nvSpPr>
        <xdr:cNvPr id="343" name="楕円 342"/>
        <xdr:cNvSpPr/>
      </xdr:nvSpPr>
      <xdr:spPr>
        <a:xfrm>
          <a:off x="15240000" y="109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87357</xdr:rowOff>
    </xdr:from>
    <xdr:ext cx="762000" cy="259045"/>
    <xdr:sp macro="" textlink="">
      <xdr:nvSpPr>
        <xdr:cNvPr id="344" name="テキスト ボックス 343"/>
        <xdr:cNvSpPr txBox="1"/>
      </xdr:nvSpPr>
      <xdr:spPr>
        <a:xfrm>
          <a:off x="14909800" y="110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122101</xdr:rowOff>
    </xdr:from>
    <xdr:to>
      <xdr:col>68</xdr:col>
      <xdr:colOff>203200</xdr:colOff>
      <xdr:row>64</xdr:row>
      <xdr:rowOff>52251</xdr:rowOff>
    </xdr:to>
    <xdr:sp macro="" textlink="">
      <xdr:nvSpPr>
        <xdr:cNvPr id="345" name="楕円 344"/>
        <xdr:cNvSpPr/>
      </xdr:nvSpPr>
      <xdr:spPr>
        <a:xfrm>
          <a:off x="14351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37028</xdr:rowOff>
    </xdr:from>
    <xdr:ext cx="762000" cy="259045"/>
    <xdr:sp macro="" textlink="">
      <xdr:nvSpPr>
        <xdr:cNvPr id="346" name="テキスト ボックス 345"/>
        <xdr:cNvSpPr txBox="1"/>
      </xdr:nvSpPr>
      <xdr:spPr>
        <a:xfrm>
          <a:off x="14020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51090</xdr:rowOff>
    </xdr:from>
    <xdr:to>
      <xdr:col>64</xdr:col>
      <xdr:colOff>152400</xdr:colOff>
      <xdr:row>63</xdr:row>
      <xdr:rowOff>152690</xdr:rowOff>
    </xdr:to>
    <xdr:sp macro="" textlink="">
      <xdr:nvSpPr>
        <xdr:cNvPr id="347" name="楕円 346"/>
        <xdr:cNvSpPr/>
      </xdr:nvSpPr>
      <xdr:spPr>
        <a:xfrm>
          <a:off x="13462000" y="108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137467</xdr:rowOff>
    </xdr:from>
    <xdr:ext cx="762000" cy="259045"/>
    <xdr:sp macro="" textlink="">
      <xdr:nvSpPr>
        <xdr:cNvPr id="348" name="テキスト ボックス 347"/>
        <xdr:cNvSpPr txBox="1"/>
      </xdr:nvSpPr>
      <xdr:spPr>
        <a:xfrm>
          <a:off x="13131800" y="109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近年増加傾向にあり、主な要因は小中学校建設事業等での多額の地方債発行、公共下水道事業にかかる準元利償還金の増加などによるが、今後も大型事業等の実施により、更なる数値の上昇が見込まれることから、事業実施の適正化や基金運用による新規発行債の抑制、公債費の償還に充当可能な特定財源を確保し、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25400</xdr:rowOff>
    </xdr:to>
    <xdr:cxnSp macro="">
      <xdr:nvCxnSpPr>
        <xdr:cNvPr id="379" name="直線コネクタ 378"/>
        <xdr:cNvCxnSpPr/>
      </xdr:nvCxnSpPr>
      <xdr:spPr>
        <a:xfrm>
          <a:off x="16179800" y="718769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134112</xdr:rowOff>
    </xdr:from>
    <xdr:to>
      <xdr:col>77</xdr:col>
      <xdr:colOff>44450</xdr:colOff>
      <xdr:row>41</xdr:row>
      <xdr:rowOff>158242</xdr:rowOff>
    </xdr:to>
    <xdr:cxnSp macro="">
      <xdr:nvCxnSpPr>
        <xdr:cNvPr id="382" name="直線コネクタ 381"/>
        <xdr:cNvCxnSpPr/>
      </xdr:nvCxnSpPr>
      <xdr:spPr>
        <a:xfrm>
          <a:off x="15290800" y="71635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134112</xdr:rowOff>
    </xdr:to>
    <xdr:cxnSp macro="">
      <xdr:nvCxnSpPr>
        <xdr:cNvPr id="385" name="直線コネクタ 384"/>
        <xdr:cNvCxnSpPr/>
      </xdr:nvCxnSpPr>
      <xdr:spPr>
        <a:xfrm>
          <a:off x="14401800" y="71490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119634</xdr:rowOff>
    </xdr:to>
    <xdr:cxnSp macro="">
      <xdr:nvCxnSpPr>
        <xdr:cNvPr id="388" name="直線コネクタ 387"/>
        <xdr:cNvCxnSpPr/>
      </xdr:nvCxnSpPr>
      <xdr:spPr>
        <a:xfrm>
          <a:off x="13512800" y="71394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8" name="楕円 397"/>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399"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0" name="楕円 399"/>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1" name="テキスト ボックス 40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83312</xdr:rowOff>
    </xdr:from>
    <xdr:to>
      <xdr:col>73</xdr:col>
      <xdr:colOff>44450</xdr:colOff>
      <xdr:row>42</xdr:row>
      <xdr:rowOff>13462</xdr:rowOff>
    </xdr:to>
    <xdr:sp macro="" textlink="">
      <xdr:nvSpPr>
        <xdr:cNvPr id="402" name="楕円 401"/>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169689</xdr:rowOff>
    </xdr:from>
    <xdr:ext cx="762000" cy="259045"/>
    <xdr:sp macro="" textlink="">
      <xdr:nvSpPr>
        <xdr:cNvPr id="403" name="テキスト ボックス 402"/>
        <xdr:cNvSpPr txBox="1"/>
      </xdr:nvSpPr>
      <xdr:spPr>
        <a:xfrm>
          <a:off x="14909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4" name="楕円 403"/>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5" name="テキスト ボックス 404"/>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6" name="楕円 405"/>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407" name="テキスト ボックス 406"/>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の増により、類似団体と同様、令和元年度より算定されなくなった。過去、高い数値で推移した主な要因は、景気対策のために発行した地方債や臨時財政対策債等であり、今後も大型建設事業等の実施による公債費の上昇により、将来負担比率が算定される可能性があることから、減債基金への積立を行っていくほか、優良債を活用することにより、将来負担の発生を抑え、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60416</xdr:rowOff>
    </xdr:from>
    <xdr:to>
      <xdr:col>64</xdr:col>
      <xdr:colOff>152400</xdr:colOff>
      <xdr:row>16</xdr:row>
      <xdr:rowOff>162016</xdr:rowOff>
    </xdr:to>
    <xdr:sp macro="" textlink="">
      <xdr:nvSpPr>
        <xdr:cNvPr id="458" name="楕円 457"/>
        <xdr:cNvSpPr/>
      </xdr:nvSpPr>
      <xdr:spPr>
        <a:xfrm>
          <a:off x="13462000" y="28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146793</xdr:rowOff>
    </xdr:from>
    <xdr:ext cx="762000" cy="259045"/>
    <xdr:sp macro="" textlink="">
      <xdr:nvSpPr>
        <xdr:cNvPr id="459" name="テキスト ボックス 458"/>
        <xdr:cNvSpPr txBox="1"/>
      </xdr:nvSpPr>
      <xdr:spPr>
        <a:xfrm>
          <a:off x="13131800" y="288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7,234
7,154
773.13
25,945,897
25,738,642
207,185
4,938,641
13,798,813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国に合わせた給与構造の見直しなどにより、令和２年度から類似団体平均を下回る結果となった。今後も引き続き、職員採用の抑制等により人件費の削減に努める。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36</xdr:row>
      <xdr:rowOff>145288</xdr:rowOff>
    </xdr:to>
    <xdr:cxnSp macro="">
      <xdr:nvCxnSpPr>
        <xdr:cNvPr id="64" name="直線コネクタ 63"/>
        <xdr:cNvCxnSpPr/>
      </xdr:nvCxnSpPr>
      <xdr:spPr>
        <a:xfrm flipV="1">
          <a:off x="3987800" y="62900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33274</xdr:rowOff>
    </xdr:to>
    <xdr:cxnSp macro="">
      <xdr:nvCxnSpPr>
        <xdr:cNvPr id="67" name="直線コネクタ 66"/>
        <xdr:cNvCxnSpPr/>
      </xdr:nvCxnSpPr>
      <xdr:spPr>
        <a:xfrm flipV="1">
          <a:off x="3098800" y="63174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83566</xdr:rowOff>
    </xdr:to>
    <xdr:cxnSp macro="">
      <xdr:nvCxnSpPr>
        <xdr:cNvPr id="70" name="直線コネクタ 69"/>
        <xdr:cNvCxnSpPr/>
      </xdr:nvCxnSpPr>
      <xdr:spPr>
        <a:xfrm flipV="1">
          <a:off x="2209800" y="6376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101854</xdr:rowOff>
    </xdr:to>
    <xdr:cxnSp macro="">
      <xdr:nvCxnSpPr>
        <xdr:cNvPr id="73" name="直線コネクタ 72"/>
        <xdr:cNvCxnSpPr/>
      </xdr:nvCxnSpPr>
      <xdr:spPr>
        <a:xfrm flipV="1">
          <a:off x="1320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88" name="テキスト ボックス 87"/>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の指定管理、民営化等により、職員人件費等から物件費へのシフトをしており、人件費と物件費を合わせた経常収支比率が低下する要因はあるが、それを上回るふるさと納税に係る経費の増加が推測されることから、行財政改革の取り組みにより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138430</xdr:rowOff>
    </xdr:to>
    <xdr:cxnSp macro="">
      <xdr:nvCxnSpPr>
        <xdr:cNvPr id="125" name="直線コネクタ 124"/>
        <xdr:cNvCxnSpPr/>
      </xdr:nvCxnSpPr>
      <xdr:spPr>
        <a:xfrm>
          <a:off x="15671800" y="28473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31750</xdr:rowOff>
    </xdr:to>
    <xdr:cxnSp macro="">
      <xdr:nvCxnSpPr>
        <xdr:cNvPr id="128" name="直線コネクタ 127"/>
        <xdr:cNvCxnSpPr/>
      </xdr:nvCxnSpPr>
      <xdr:spPr>
        <a:xfrm flipV="1">
          <a:off x="14782800" y="2847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62230</xdr:rowOff>
    </xdr:to>
    <xdr:cxnSp macro="">
      <xdr:nvCxnSpPr>
        <xdr:cNvPr id="131" name="直線コネクタ 130"/>
        <xdr:cNvCxnSpPr/>
      </xdr:nvCxnSpPr>
      <xdr:spPr>
        <a:xfrm flipV="1">
          <a:off x="13893800" y="2946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62230</xdr:rowOff>
    </xdr:to>
    <xdr:cxnSp macro="">
      <xdr:nvCxnSpPr>
        <xdr:cNvPr id="134" name="直線コネクタ 133"/>
        <xdr:cNvCxnSpPr/>
      </xdr:nvCxnSpPr>
      <xdr:spPr>
        <a:xfrm>
          <a:off x="13004800" y="2908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4" name="楕円 143"/>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5"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6" name="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7" name="テキスト ボックス 146"/>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48" name="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49" name="テキスト ボックス 148"/>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0" name="楕円 149"/>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1" name="テキスト ボックス 150"/>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2" name="楕円 151"/>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3" name="テキスト ボックス 152"/>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類似団体平均と比較すると低く推移している。今後も町民の健康づくりにより医療費等の削減を図り、扶助費の抑制に努める。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57</xdr:row>
      <xdr:rowOff>31750</xdr:rowOff>
    </xdr:to>
    <xdr:cxnSp macro="">
      <xdr:nvCxnSpPr>
        <xdr:cNvPr id="185" name="直線コネクタ 184"/>
        <xdr:cNvCxnSpPr/>
      </xdr:nvCxnSpPr>
      <xdr:spPr>
        <a:xfrm flipV="1">
          <a:off x="3987800" y="96329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50800</xdr:rowOff>
    </xdr:to>
    <xdr:cxnSp macro="">
      <xdr:nvCxnSpPr>
        <xdr:cNvPr id="188" name="直線コネクタ 187"/>
        <xdr:cNvCxnSpPr/>
      </xdr:nvCxnSpPr>
      <xdr:spPr>
        <a:xfrm flipV="1">
          <a:off x="3098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57</xdr:row>
      <xdr:rowOff>50800</xdr:rowOff>
    </xdr:to>
    <xdr:cxnSp macro="">
      <xdr:nvCxnSpPr>
        <xdr:cNvPr id="191" name="直線コネクタ 190"/>
        <xdr:cNvCxnSpPr/>
      </xdr:nvCxnSpPr>
      <xdr:spPr>
        <a:xfrm>
          <a:off x="2209800" y="9671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69850</xdr:rowOff>
    </xdr:to>
    <xdr:cxnSp macro="">
      <xdr:nvCxnSpPr>
        <xdr:cNvPr id="194" name="直線コネクタ 193"/>
        <xdr:cNvCxnSpPr/>
      </xdr:nvCxnSpPr>
      <xdr:spPr>
        <a:xfrm>
          <a:off x="1320800" y="955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4" name="楕円 203"/>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05" name="扶助費該当値テキスト"/>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6" name="楕円 205"/>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7" name="テキスト ボックス 206"/>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08" name="楕円 207"/>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209" name="テキスト ボックス 208"/>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0" name="楕円 209"/>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1" name="テキスト ボックス 21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2" name="楕円 211"/>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3" name="テキスト ボックス 212"/>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低く推移している。今後においても国民健康保険事業、介護保険事業における保険税（料）の適正化による財政健全化を図るとともに、公共下水道事業における下水道普及率の向上や下水道使用料の確保等を行い、繰出金に係る普通会計の負担を軽減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119380</xdr:rowOff>
    </xdr:from>
    <xdr:to>
      <xdr:col>82</xdr:col>
      <xdr:colOff>107950</xdr:colOff>
      <xdr:row>54</xdr:row>
      <xdr:rowOff>127000</xdr:rowOff>
    </xdr:to>
    <xdr:cxnSp macro="">
      <xdr:nvCxnSpPr>
        <xdr:cNvPr id="246" name="直線コネクタ 245"/>
        <xdr:cNvCxnSpPr/>
      </xdr:nvCxnSpPr>
      <xdr:spPr>
        <a:xfrm flipV="1">
          <a:off x="15671800" y="9377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16510</xdr:rowOff>
    </xdr:to>
    <xdr:cxnSp macro="">
      <xdr:nvCxnSpPr>
        <xdr:cNvPr id="249" name="直線コネクタ 248"/>
        <xdr:cNvCxnSpPr/>
      </xdr:nvCxnSpPr>
      <xdr:spPr>
        <a:xfrm flipV="1">
          <a:off x="14782800" y="9385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31750</xdr:rowOff>
    </xdr:to>
    <xdr:cxnSp macro="">
      <xdr:nvCxnSpPr>
        <xdr:cNvPr id="252" name="直線コネクタ 251"/>
        <xdr:cNvCxnSpPr/>
      </xdr:nvCxnSpPr>
      <xdr:spPr>
        <a:xfrm flipV="1">
          <a:off x="13893800" y="9446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69850</xdr:rowOff>
    </xdr:to>
    <xdr:cxnSp macro="">
      <xdr:nvCxnSpPr>
        <xdr:cNvPr id="255" name="直線コネクタ 254"/>
        <xdr:cNvCxnSpPr/>
      </xdr:nvCxnSpPr>
      <xdr:spPr>
        <a:xfrm flipV="1">
          <a:off x="13004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68580</xdr:rowOff>
    </xdr:from>
    <xdr:to>
      <xdr:col>82</xdr:col>
      <xdr:colOff>158750</xdr:colOff>
      <xdr:row>54</xdr:row>
      <xdr:rowOff>170180</xdr:rowOff>
    </xdr:to>
    <xdr:sp macro="" textlink="">
      <xdr:nvSpPr>
        <xdr:cNvPr id="265" name="楕円 264"/>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85107</xdr:rowOff>
    </xdr:from>
    <xdr:ext cx="762000" cy="259045"/>
    <xdr:sp macro="" textlink="">
      <xdr:nvSpPr>
        <xdr:cNvPr id="266" name="その他該当値テキスト"/>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67" name="楕円 266"/>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8" name="テキスト ボックス 267"/>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69" name="楕円 268"/>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70" name="テキスト ボックス 269"/>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1" name="楕円 270"/>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2" name="テキスト ボックス 271"/>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3" name="楕円 272"/>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4" name="テキスト ボックス 273"/>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類似団体平均と比較し低く推移している。今後も白糠町補助金等交付基準に基づき、補助金の適正化と効果的かつ効率的な運用に努める。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85852</xdr:rowOff>
    </xdr:to>
    <xdr:cxnSp macro="">
      <xdr:nvCxnSpPr>
        <xdr:cNvPr id="304" name="直線コネクタ 303"/>
        <xdr:cNvCxnSpPr/>
      </xdr:nvCxnSpPr>
      <xdr:spPr>
        <a:xfrm flipV="1">
          <a:off x="15671800" y="62031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108712</xdr:rowOff>
    </xdr:to>
    <xdr:cxnSp macro="">
      <xdr:nvCxnSpPr>
        <xdr:cNvPr id="307" name="直線コネクタ 306"/>
        <xdr:cNvCxnSpPr/>
      </xdr:nvCxnSpPr>
      <xdr:spPr>
        <a:xfrm flipV="1">
          <a:off x="14782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108712</xdr:rowOff>
    </xdr:to>
    <xdr:cxnSp macro="">
      <xdr:nvCxnSpPr>
        <xdr:cNvPr id="310" name="直線コネクタ 309"/>
        <xdr:cNvCxnSpPr/>
      </xdr:nvCxnSpPr>
      <xdr:spPr>
        <a:xfrm>
          <a:off x="13893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72136</xdr:rowOff>
    </xdr:to>
    <xdr:cxnSp macro="">
      <xdr:nvCxnSpPr>
        <xdr:cNvPr id="313" name="直線コネクタ 312"/>
        <xdr:cNvCxnSpPr/>
      </xdr:nvCxnSpPr>
      <xdr:spPr>
        <a:xfrm flipV="1">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3" name="楕円 322"/>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4"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5" name="楕円 324"/>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6" name="テキスト ボックス 325"/>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7" name="楕円 326"/>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8" name="テキスト ボックス 327"/>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9" name="楕円 328"/>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0" name="テキスト ボックス 32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1" name="楕円 330"/>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2" name="テキスト ボックス 33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小中学校の建設事業等大型事業の元金償還開始により、令和２年度から類似団体平均上回っている。今後も大型事業等の実施により同程度の推移が予想されるため、事業実施の適正化や基金運用による新規発行債の抑制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149861</xdr:rowOff>
    </xdr:to>
    <xdr:cxnSp macro="">
      <xdr:nvCxnSpPr>
        <xdr:cNvPr id="364" name="直線コネクタ 363"/>
        <xdr:cNvCxnSpPr/>
      </xdr:nvCxnSpPr>
      <xdr:spPr>
        <a:xfrm>
          <a:off x="3987800" y="133172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146050</xdr:rowOff>
    </xdr:from>
    <xdr:to>
      <xdr:col>19</xdr:col>
      <xdr:colOff>187325</xdr:colOff>
      <xdr:row>77</xdr:row>
      <xdr:rowOff>115570</xdr:rowOff>
    </xdr:to>
    <xdr:cxnSp macro="">
      <xdr:nvCxnSpPr>
        <xdr:cNvPr id="367" name="直線コネクタ 366"/>
        <xdr:cNvCxnSpPr/>
      </xdr:nvCxnSpPr>
      <xdr:spPr>
        <a:xfrm>
          <a:off x="3098800" y="131762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39370</xdr:rowOff>
    </xdr:from>
    <xdr:to>
      <xdr:col>15</xdr:col>
      <xdr:colOff>98425</xdr:colOff>
      <xdr:row>76</xdr:row>
      <xdr:rowOff>146050</xdr:rowOff>
    </xdr:to>
    <xdr:cxnSp macro="">
      <xdr:nvCxnSpPr>
        <xdr:cNvPr id="370" name="直線コネクタ 369"/>
        <xdr:cNvCxnSpPr/>
      </xdr:nvCxnSpPr>
      <xdr:spPr>
        <a:xfrm>
          <a:off x="2209800" y="130695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39370</xdr:rowOff>
    </xdr:from>
    <xdr:to>
      <xdr:col>11</xdr:col>
      <xdr:colOff>9525</xdr:colOff>
      <xdr:row>76</xdr:row>
      <xdr:rowOff>50800</xdr:rowOff>
    </xdr:to>
    <xdr:cxnSp macro="">
      <xdr:nvCxnSpPr>
        <xdr:cNvPr id="373" name="直線コネクタ 372"/>
        <xdr:cNvCxnSpPr/>
      </xdr:nvCxnSpPr>
      <xdr:spPr>
        <a:xfrm flipV="1">
          <a:off x="1320800" y="1306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99061</xdr:rowOff>
    </xdr:from>
    <xdr:to>
      <xdr:col>24</xdr:col>
      <xdr:colOff>76200</xdr:colOff>
      <xdr:row>78</xdr:row>
      <xdr:rowOff>29211</xdr:rowOff>
    </xdr:to>
    <xdr:sp macro="" textlink="">
      <xdr:nvSpPr>
        <xdr:cNvPr id="383" name="楕円 382"/>
        <xdr:cNvSpPr/>
      </xdr:nvSpPr>
      <xdr:spPr>
        <a:xfrm>
          <a:off x="4775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71138</xdr:rowOff>
    </xdr:from>
    <xdr:ext cx="762000" cy="259045"/>
    <xdr:sp macro="" textlink="">
      <xdr:nvSpPr>
        <xdr:cNvPr id="384" name="公債費該当値テキスト"/>
        <xdr:cNvSpPr txBox="1"/>
      </xdr:nvSpPr>
      <xdr:spPr>
        <a:xfrm>
          <a:off x="4914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5" name="楕円 384"/>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6" name="テキスト ボックス 385"/>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95250</xdr:rowOff>
    </xdr:from>
    <xdr:to>
      <xdr:col>15</xdr:col>
      <xdr:colOff>149225</xdr:colOff>
      <xdr:row>77</xdr:row>
      <xdr:rowOff>25400</xdr:rowOff>
    </xdr:to>
    <xdr:sp macro="" textlink="">
      <xdr:nvSpPr>
        <xdr:cNvPr id="387" name="楕円 386"/>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88" name="テキスト ボックス 387"/>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160020</xdr:rowOff>
    </xdr:from>
    <xdr:to>
      <xdr:col>11</xdr:col>
      <xdr:colOff>60325</xdr:colOff>
      <xdr:row>76</xdr:row>
      <xdr:rowOff>90170</xdr:rowOff>
    </xdr:to>
    <xdr:sp macro="" textlink="">
      <xdr:nvSpPr>
        <xdr:cNvPr id="389" name="楕円 388"/>
        <xdr:cNvSpPr/>
      </xdr:nvSpPr>
      <xdr:spPr>
        <a:xfrm>
          <a:off x="2159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100347</xdr:rowOff>
    </xdr:from>
    <xdr:ext cx="762000" cy="259045"/>
    <xdr:sp macro="" textlink="">
      <xdr:nvSpPr>
        <xdr:cNvPr id="390" name="テキスト ボックス 389"/>
        <xdr:cNvSpPr txBox="1"/>
      </xdr:nvSpPr>
      <xdr:spPr>
        <a:xfrm>
          <a:off x="1828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91" name="楕円 390"/>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92" name="テキスト ボックス 391"/>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類似団体平均と比較し低く推移している。今後においても義務的経費の縮減を図るとともに、町税等収納率向上による財源確保に努める。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24130</xdr:rowOff>
    </xdr:to>
    <xdr:cxnSp macro="">
      <xdr:nvCxnSpPr>
        <xdr:cNvPr id="423" name="直線コネクタ 422"/>
        <xdr:cNvCxnSpPr/>
      </xdr:nvCxnSpPr>
      <xdr:spPr>
        <a:xfrm flipV="1">
          <a:off x="15671800" y="130520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24130</xdr:rowOff>
    </xdr:from>
    <xdr:to>
      <xdr:col>78</xdr:col>
      <xdr:colOff>69850</xdr:colOff>
      <xdr:row>76</xdr:row>
      <xdr:rowOff>115570</xdr:rowOff>
    </xdr:to>
    <xdr:cxnSp macro="">
      <xdr:nvCxnSpPr>
        <xdr:cNvPr id="426" name="直線コネクタ 425"/>
        <xdr:cNvCxnSpPr/>
      </xdr:nvCxnSpPr>
      <xdr:spPr>
        <a:xfrm flipV="1">
          <a:off x="14782800" y="130543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115570</xdr:rowOff>
    </xdr:from>
    <xdr:to>
      <xdr:col>73</xdr:col>
      <xdr:colOff>180975</xdr:colOff>
      <xdr:row>76</xdr:row>
      <xdr:rowOff>115570</xdr:rowOff>
    </xdr:to>
    <xdr:cxnSp macro="">
      <xdr:nvCxnSpPr>
        <xdr:cNvPr id="429" name="直線コネクタ 428"/>
        <xdr:cNvCxnSpPr/>
      </xdr:nvCxnSpPr>
      <xdr:spPr>
        <a:xfrm>
          <a:off x="13893800" y="13145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115570</xdr:rowOff>
    </xdr:to>
    <xdr:cxnSp macro="">
      <xdr:nvCxnSpPr>
        <xdr:cNvPr id="432" name="直線コネクタ 431"/>
        <xdr:cNvCxnSpPr/>
      </xdr:nvCxnSpPr>
      <xdr:spPr>
        <a:xfrm>
          <a:off x="13004800" y="131343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42" name="楕円 441"/>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43"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144780</xdr:rowOff>
    </xdr:from>
    <xdr:to>
      <xdr:col>78</xdr:col>
      <xdr:colOff>120650</xdr:colOff>
      <xdr:row>76</xdr:row>
      <xdr:rowOff>74930</xdr:rowOff>
    </xdr:to>
    <xdr:sp macro="" textlink="">
      <xdr:nvSpPr>
        <xdr:cNvPr id="444" name="楕円 443"/>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45" name="テキスト ボックス 444"/>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64770</xdr:rowOff>
    </xdr:from>
    <xdr:to>
      <xdr:col>74</xdr:col>
      <xdr:colOff>31750</xdr:colOff>
      <xdr:row>76</xdr:row>
      <xdr:rowOff>166370</xdr:rowOff>
    </xdr:to>
    <xdr:sp macro="" textlink="">
      <xdr:nvSpPr>
        <xdr:cNvPr id="446" name="楕円 445"/>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5097</xdr:rowOff>
    </xdr:from>
    <xdr:ext cx="762000" cy="259045"/>
    <xdr:sp macro="" textlink="">
      <xdr:nvSpPr>
        <xdr:cNvPr id="447" name="テキスト ボックス 446"/>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48" name="楕円 447"/>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5097</xdr:rowOff>
    </xdr:from>
    <xdr:ext cx="762000" cy="259045"/>
    <xdr:sp macro="" textlink="">
      <xdr:nvSpPr>
        <xdr:cNvPr id="449" name="テキスト ボックス 44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0" name="楕円 449"/>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1" name="テキスト ボックス 450"/>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157443</xdr:rowOff>
    </xdr:from>
    <xdr:to>
      <xdr:col>29</xdr:col>
      <xdr:colOff>127000</xdr:colOff>
      <xdr:row>15</xdr:row>
      <xdr:rowOff>23978</xdr:rowOff>
    </xdr:to>
    <xdr:cxnSp macro="">
      <xdr:nvCxnSpPr>
        <xdr:cNvPr id="48" name="直線コネクタ 47"/>
        <xdr:cNvCxnSpPr/>
      </xdr:nvCxnSpPr>
      <xdr:spPr bwMode="auto">
        <a:xfrm>
          <a:off x="5003800" y="2605368"/>
          <a:ext cx="647700" cy="3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157443</xdr:rowOff>
    </xdr:from>
    <xdr:to>
      <xdr:col>26</xdr:col>
      <xdr:colOff>50800</xdr:colOff>
      <xdr:row>15</xdr:row>
      <xdr:rowOff>62300</xdr:rowOff>
    </xdr:to>
    <xdr:cxnSp macro="">
      <xdr:nvCxnSpPr>
        <xdr:cNvPr id="51" name="直線コネクタ 50"/>
        <xdr:cNvCxnSpPr/>
      </xdr:nvCxnSpPr>
      <xdr:spPr bwMode="auto">
        <a:xfrm flipV="1">
          <a:off x="4305300" y="2605368"/>
          <a:ext cx="698500" cy="76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151664</xdr:rowOff>
    </xdr:from>
    <xdr:to>
      <xdr:col>22</xdr:col>
      <xdr:colOff>114300</xdr:colOff>
      <xdr:row>15</xdr:row>
      <xdr:rowOff>62300</xdr:rowOff>
    </xdr:to>
    <xdr:cxnSp macro="">
      <xdr:nvCxnSpPr>
        <xdr:cNvPr id="54" name="直線コネクタ 53"/>
        <xdr:cNvCxnSpPr/>
      </xdr:nvCxnSpPr>
      <xdr:spPr bwMode="auto">
        <a:xfrm>
          <a:off x="3606800" y="2599589"/>
          <a:ext cx="698500" cy="8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151664</xdr:rowOff>
    </xdr:from>
    <xdr:to>
      <xdr:col>18</xdr:col>
      <xdr:colOff>177800</xdr:colOff>
      <xdr:row>15</xdr:row>
      <xdr:rowOff>39431</xdr:rowOff>
    </xdr:to>
    <xdr:cxnSp macro="">
      <xdr:nvCxnSpPr>
        <xdr:cNvPr id="57" name="直線コネクタ 56"/>
        <xdr:cNvCxnSpPr/>
      </xdr:nvCxnSpPr>
      <xdr:spPr bwMode="auto">
        <a:xfrm flipV="1">
          <a:off x="2908300" y="2599589"/>
          <a:ext cx="698500" cy="59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144628</xdr:rowOff>
    </xdr:from>
    <xdr:to>
      <xdr:col>29</xdr:col>
      <xdr:colOff>177800</xdr:colOff>
      <xdr:row>15</xdr:row>
      <xdr:rowOff>74778</xdr:rowOff>
    </xdr:to>
    <xdr:sp macro="" textlink="">
      <xdr:nvSpPr>
        <xdr:cNvPr id="67" name="楕円 66"/>
        <xdr:cNvSpPr/>
      </xdr:nvSpPr>
      <xdr:spPr bwMode="auto">
        <a:xfrm>
          <a:off x="5600700" y="259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161155</xdr:rowOff>
    </xdr:from>
    <xdr:ext cx="762000" cy="259045"/>
    <xdr:sp macro="" textlink="">
      <xdr:nvSpPr>
        <xdr:cNvPr id="68" name="人口1人当たり決算額の推移該当値テキスト130"/>
        <xdr:cNvSpPr txBox="1"/>
      </xdr:nvSpPr>
      <xdr:spPr>
        <a:xfrm>
          <a:off x="5740400" y="243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106643</xdr:rowOff>
    </xdr:from>
    <xdr:to>
      <xdr:col>26</xdr:col>
      <xdr:colOff>101600</xdr:colOff>
      <xdr:row>15</xdr:row>
      <xdr:rowOff>36793</xdr:rowOff>
    </xdr:to>
    <xdr:sp macro="" textlink="">
      <xdr:nvSpPr>
        <xdr:cNvPr id="69" name="楕円 68"/>
        <xdr:cNvSpPr/>
      </xdr:nvSpPr>
      <xdr:spPr bwMode="auto">
        <a:xfrm>
          <a:off x="4953000" y="2554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46970</xdr:rowOff>
    </xdr:from>
    <xdr:ext cx="736600" cy="259045"/>
    <xdr:sp macro="" textlink="">
      <xdr:nvSpPr>
        <xdr:cNvPr id="70" name="テキスト ボックス 69"/>
        <xdr:cNvSpPr txBox="1"/>
      </xdr:nvSpPr>
      <xdr:spPr>
        <a:xfrm>
          <a:off x="4622800" y="232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11500</xdr:rowOff>
    </xdr:from>
    <xdr:to>
      <xdr:col>22</xdr:col>
      <xdr:colOff>165100</xdr:colOff>
      <xdr:row>15</xdr:row>
      <xdr:rowOff>113100</xdr:rowOff>
    </xdr:to>
    <xdr:sp macro="" textlink="">
      <xdr:nvSpPr>
        <xdr:cNvPr id="71" name="楕円 70"/>
        <xdr:cNvSpPr/>
      </xdr:nvSpPr>
      <xdr:spPr bwMode="auto">
        <a:xfrm>
          <a:off x="4254500" y="263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123277</xdr:rowOff>
    </xdr:from>
    <xdr:ext cx="762000" cy="259045"/>
    <xdr:sp macro="" textlink="">
      <xdr:nvSpPr>
        <xdr:cNvPr id="72" name="テキスト ボックス 71"/>
        <xdr:cNvSpPr txBox="1"/>
      </xdr:nvSpPr>
      <xdr:spPr>
        <a:xfrm>
          <a:off x="3924300" y="239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100864</xdr:rowOff>
    </xdr:from>
    <xdr:to>
      <xdr:col>19</xdr:col>
      <xdr:colOff>38100</xdr:colOff>
      <xdr:row>15</xdr:row>
      <xdr:rowOff>31014</xdr:rowOff>
    </xdr:to>
    <xdr:sp macro="" textlink="">
      <xdr:nvSpPr>
        <xdr:cNvPr id="73" name="楕円 72"/>
        <xdr:cNvSpPr/>
      </xdr:nvSpPr>
      <xdr:spPr bwMode="auto">
        <a:xfrm>
          <a:off x="3556000" y="254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41191</xdr:rowOff>
    </xdr:from>
    <xdr:ext cx="762000" cy="259045"/>
    <xdr:sp macro="" textlink="">
      <xdr:nvSpPr>
        <xdr:cNvPr id="74" name="テキスト ボックス 73"/>
        <xdr:cNvSpPr txBox="1"/>
      </xdr:nvSpPr>
      <xdr:spPr>
        <a:xfrm>
          <a:off x="3225800" y="23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160081</xdr:rowOff>
    </xdr:from>
    <xdr:to>
      <xdr:col>15</xdr:col>
      <xdr:colOff>101600</xdr:colOff>
      <xdr:row>15</xdr:row>
      <xdr:rowOff>90231</xdr:rowOff>
    </xdr:to>
    <xdr:sp macro="" textlink="">
      <xdr:nvSpPr>
        <xdr:cNvPr id="75" name="楕円 74"/>
        <xdr:cNvSpPr/>
      </xdr:nvSpPr>
      <xdr:spPr bwMode="auto">
        <a:xfrm>
          <a:off x="2857500" y="2608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100408</xdr:rowOff>
    </xdr:from>
    <xdr:ext cx="762000" cy="259045"/>
    <xdr:sp macro="" textlink="">
      <xdr:nvSpPr>
        <xdr:cNvPr id="76" name="テキスト ボックス 75"/>
        <xdr:cNvSpPr txBox="1"/>
      </xdr:nvSpPr>
      <xdr:spPr>
        <a:xfrm>
          <a:off x="2527300" y="237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46130</xdr:rowOff>
    </xdr:from>
    <xdr:to>
      <xdr:col>29</xdr:col>
      <xdr:colOff>127000</xdr:colOff>
      <xdr:row>35</xdr:row>
      <xdr:rowOff>56254</xdr:rowOff>
    </xdr:to>
    <xdr:cxnSp macro="">
      <xdr:nvCxnSpPr>
        <xdr:cNvPr id="111" name="直線コネクタ 110"/>
        <xdr:cNvCxnSpPr/>
      </xdr:nvCxnSpPr>
      <xdr:spPr bwMode="auto">
        <a:xfrm flipV="1">
          <a:off x="5003800" y="6656480"/>
          <a:ext cx="6477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56254</xdr:rowOff>
    </xdr:from>
    <xdr:to>
      <xdr:col>26</xdr:col>
      <xdr:colOff>50800</xdr:colOff>
      <xdr:row>35</xdr:row>
      <xdr:rowOff>159156</xdr:rowOff>
    </xdr:to>
    <xdr:cxnSp macro="">
      <xdr:nvCxnSpPr>
        <xdr:cNvPr id="114" name="直線コネクタ 113"/>
        <xdr:cNvCxnSpPr/>
      </xdr:nvCxnSpPr>
      <xdr:spPr bwMode="auto">
        <a:xfrm flipV="1">
          <a:off x="4305300" y="6666604"/>
          <a:ext cx="698500" cy="102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159156</xdr:rowOff>
    </xdr:from>
    <xdr:to>
      <xdr:col>22</xdr:col>
      <xdr:colOff>114300</xdr:colOff>
      <xdr:row>35</xdr:row>
      <xdr:rowOff>238949</xdr:rowOff>
    </xdr:to>
    <xdr:cxnSp macro="">
      <xdr:nvCxnSpPr>
        <xdr:cNvPr id="117" name="直線コネクタ 116"/>
        <xdr:cNvCxnSpPr/>
      </xdr:nvCxnSpPr>
      <xdr:spPr bwMode="auto">
        <a:xfrm flipV="1">
          <a:off x="3606800" y="6769506"/>
          <a:ext cx="698500" cy="79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231829</xdr:rowOff>
    </xdr:from>
    <xdr:to>
      <xdr:col>18</xdr:col>
      <xdr:colOff>177800</xdr:colOff>
      <xdr:row>35</xdr:row>
      <xdr:rowOff>238949</xdr:rowOff>
    </xdr:to>
    <xdr:cxnSp macro="">
      <xdr:nvCxnSpPr>
        <xdr:cNvPr id="120" name="直線コネクタ 119"/>
        <xdr:cNvCxnSpPr/>
      </xdr:nvCxnSpPr>
      <xdr:spPr bwMode="auto">
        <a:xfrm>
          <a:off x="2908300" y="6842179"/>
          <a:ext cx="698500" cy="7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338230</xdr:rowOff>
    </xdr:from>
    <xdr:to>
      <xdr:col>29</xdr:col>
      <xdr:colOff>177800</xdr:colOff>
      <xdr:row>35</xdr:row>
      <xdr:rowOff>96930</xdr:rowOff>
    </xdr:to>
    <xdr:sp macro="" textlink="">
      <xdr:nvSpPr>
        <xdr:cNvPr id="130" name="楕円 129"/>
        <xdr:cNvSpPr/>
      </xdr:nvSpPr>
      <xdr:spPr bwMode="auto">
        <a:xfrm>
          <a:off x="5600700" y="660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183307</xdr:rowOff>
    </xdr:from>
    <xdr:ext cx="762000" cy="259045"/>
    <xdr:sp macro="" textlink="">
      <xdr:nvSpPr>
        <xdr:cNvPr id="131" name="人口1人当たり決算額の推移該当値テキスト445"/>
        <xdr:cNvSpPr txBox="1"/>
      </xdr:nvSpPr>
      <xdr:spPr>
        <a:xfrm>
          <a:off x="5740400" y="645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5454</xdr:rowOff>
    </xdr:from>
    <xdr:to>
      <xdr:col>26</xdr:col>
      <xdr:colOff>101600</xdr:colOff>
      <xdr:row>35</xdr:row>
      <xdr:rowOff>107054</xdr:rowOff>
    </xdr:to>
    <xdr:sp macro="" textlink="">
      <xdr:nvSpPr>
        <xdr:cNvPr id="132" name="楕円 131"/>
        <xdr:cNvSpPr/>
      </xdr:nvSpPr>
      <xdr:spPr bwMode="auto">
        <a:xfrm>
          <a:off x="4953000" y="661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117231</xdr:rowOff>
    </xdr:from>
    <xdr:ext cx="736600" cy="259045"/>
    <xdr:sp macro="" textlink="">
      <xdr:nvSpPr>
        <xdr:cNvPr id="133" name="テキスト ボックス 132"/>
        <xdr:cNvSpPr txBox="1"/>
      </xdr:nvSpPr>
      <xdr:spPr>
        <a:xfrm>
          <a:off x="4622800" y="6384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108356</xdr:rowOff>
    </xdr:from>
    <xdr:to>
      <xdr:col>22</xdr:col>
      <xdr:colOff>165100</xdr:colOff>
      <xdr:row>35</xdr:row>
      <xdr:rowOff>209956</xdr:rowOff>
    </xdr:to>
    <xdr:sp macro="" textlink="">
      <xdr:nvSpPr>
        <xdr:cNvPr id="134" name="楕円 133"/>
        <xdr:cNvSpPr/>
      </xdr:nvSpPr>
      <xdr:spPr bwMode="auto">
        <a:xfrm>
          <a:off x="4254500" y="6718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220133</xdr:rowOff>
    </xdr:from>
    <xdr:ext cx="762000" cy="259045"/>
    <xdr:sp macro="" textlink="">
      <xdr:nvSpPr>
        <xdr:cNvPr id="135" name="テキスト ボックス 134"/>
        <xdr:cNvSpPr txBox="1"/>
      </xdr:nvSpPr>
      <xdr:spPr>
        <a:xfrm>
          <a:off x="3924300" y="64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188149</xdr:rowOff>
    </xdr:from>
    <xdr:to>
      <xdr:col>19</xdr:col>
      <xdr:colOff>38100</xdr:colOff>
      <xdr:row>35</xdr:row>
      <xdr:rowOff>289749</xdr:rowOff>
    </xdr:to>
    <xdr:sp macro="" textlink="">
      <xdr:nvSpPr>
        <xdr:cNvPr id="136" name="楕円 135"/>
        <xdr:cNvSpPr/>
      </xdr:nvSpPr>
      <xdr:spPr bwMode="auto">
        <a:xfrm>
          <a:off x="3556000" y="6798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299926</xdr:rowOff>
    </xdr:from>
    <xdr:ext cx="762000" cy="259045"/>
    <xdr:sp macro="" textlink="">
      <xdr:nvSpPr>
        <xdr:cNvPr id="137" name="テキスト ボックス 136"/>
        <xdr:cNvSpPr txBox="1"/>
      </xdr:nvSpPr>
      <xdr:spPr>
        <a:xfrm>
          <a:off x="3225800" y="656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181029</xdr:rowOff>
    </xdr:from>
    <xdr:to>
      <xdr:col>15</xdr:col>
      <xdr:colOff>101600</xdr:colOff>
      <xdr:row>35</xdr:row>
      <xdr:rowOff>282629</xdr:rowOff>
    </xdr:to>
    <xdr:sp macro="" textlink="">
      <xdr:nvSpPr>
        <xdr:cNvPr id="138" name="楕円 137"/>
        <xdr:cNvSpPr/>
      </xdr:nvSpPr>
      <xdr:spPr bwMode="auto">
        <a:xfrm>
          <a:off x="2857500" y="679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292806</xdr:rowOff>
    </xdr:from>
    <xdr:ext cx="762000" cy="259045"/>
    <xdr:sp macro="" textlink="">
      <xdr:nvSpPr>
        <xdr:cNvPr id="139" name="テキスト ボックス 138"/>
        <xdr:cNvSpPr txBox="1"/>
      </xdr:nvSpPr>
      <xdr:spPr>
        <a:xfrm>
          <a:off x="2527300" y="656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7,234
7,154
773.13
25,945,897
25,738,642
207,185
4,938,641
13,798,813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73452</xdr:rowOff>
    </xdr:from>
    <xdr:to>
      <xdr:col>24</xdr:col>
      <xdr:colOff>63500</xdr:colOff>
      <xdr:row>34</xdr:row>
      <xdr:rowOff>117617</xdr:rowOff>
    </xdr:to>
    <xdr:cxnSp macro="">
      <xdr:nvCxnSpPr>
        <xdr:cNvPr id="59" name="直線コネクタ 58"/>
        <xdr:cNvCxnSpPr/>
      </xdr:nvCxnSpPr>
      <xdr:spPr>
        <a:xfrm>
          <a:off x="3797300" y="5902752"/>
          <a:ext cx="838200" cy="4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73452</xdr:rowOff>
    </xdr:from>
    <xdr:to>
      <xdr:col>19</xdr:col>
      <xdr:colOff>177800</xdr:colOff>
      <xdr:row>34</xdr:row>
      <xdr:rowOff>151724</xdr:rowOff>
    </xdr:to>
    <xdr:cxnSp macro="">
      <xdr:nvCxnSpPr>
        <xdr:cNvPr id="62" name="直線コネクタ 61"/>
        <xdr:cNvCxnSpPr/>
      </xdr:nvCxnSpPr>
      <xdr:spPr>
        <a:xfrm flipV="1">
          <a:off x="2908300" y="5902752"/>
          <a:ext cx="889000" cy="7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151724</xdr:rowOff>
    </xdr:from>
    <xdr:to>
      <xdr:col>15</xdr:col>
      <xdr:colOff>50800</xdr:colOff>
      <xdr:row>35</xdr:row>
      <xdr:rowOff>45114</xdr:rowOff>
    </xdr:to>
    <xdr:cxnSp macro="">
      <xdr:nvCxnSpPr>
        <xdr:cNvPr id="65" name="直線コネクタ 64"/>
        <xdr:cNvCxnSpPr/>
      </xdr:nvCxnSpPr>
      <xdr:spPr>
        <a:xfrm flipV="1">
          <a:off x="2019300" y="5981024"/>
          <a:ext cx="889000" cy="6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45114</xdr:rowOff>
    </xdr:from>
    <xdr:to>
      <xdr:col>10</xdr:col>
      <xdr:colOff>114300</xdr:colOff>
      <xdr:row>35</xdr:row>
      <xdr:rowOff>123332</xdr:rowOff>
    </xdr:to>
    <xdr:cxnSp macro="">
      <xdr:nvCxnSpPr>
        <xdr:cNvPr id="68" name="直線コネクタ 67"/>
        <xdr:cNvCxnSpPr/>
      </xdr:nvCxnSpPr>
      <xdr:spPr>
        <a:xfrm flipV="1">
          <a:off x="1130300" y="6045864"/>
          <a:ext cx="889000" cy="7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66817</xdr:rowOff>
    </xdr:from>
    <xdr:to>
      <xdr:col>24</xdr:col>
      <xdr:colOff>114300</xdr:colOff>
      <xdr:row>34</xdr:row>
      <xdr:rowOff>168417</xdr:rowOff>
    </xdr:to>
    <xdr:sp macro="" textlink="">
      <xdr:nvSpPr>
        <xdr:cNvPr id="78" name="楕円 77"/>
        <xdr:cNvSpPr/>
      </xdr:nvSpPr>
      <xdr:spPr>
        <a:xfrm>
          <a:off x="4584700" y="58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89694</xdr:rowOff>
    </xdr:from>
    <xdr:ext cx="599010" cy="259045"/>
    <xdr:sp macro="" textlink="">
      <xdr:nvSpPr>
        <xdr:cNvPr id="79" name="人件費該当値テキスト"/>
        <xdr:cNvSpPr txBox="1"/>
      </xdr:nvSpPr>
      <xdr:spPr>
        <a:xfrm>
          <a:off x="4686300" y="574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22652</xdr:rowOff>
    </xdr:from>
    <xdr:to>
      <xdr:col>20</xdr:col>
      <xdr:colOff>38100</xdr:colOff>
      <xdr:row>34</xdr:row>
      <xdr:rowOff>124252</xdr:rowOff>
    </xdr:to>
    <xdr:sp macro="" textlink="">
      <xdr:nvSpPr>
        <xdr:cNvPr id="80" name="楕円 79"/>
        <xdr:cNvSpPr/>
      </xdr:nvSpPr>
      <xdr:spPr>
        <a:xfrm>
          <a:off x="3746500" y="58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140779</xdr:rowOff>
    </xdr:from>
    <xdr:ext cx="599010" cy="259045"/>
    <xdr:sp macro="" textlink="">
      <xdr:nvSpPr>
        <xdr:cNvPr id="81" name="テキスト ボックス 80"/>
        <xdr:cNvSpPr txBox="1"/>
      </xdr:nvSpPr>
      <xdr:spPr>
        <a:xfrm>
          <a:off x="3497795" y="562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100924</xdr:rowOff>
    </xdr:from>
    <xdr:to>
      <xdr:col>15</xdr:col>
      <xdr:colOff>101600</xdr:colOff>
      <xdr:row>35</xdr:row>
      <xdr:rowOff>31074</xdr:rowOff>
    </xdr:to>
    <xdr:sp macro="" textlink="">
      <xdr:nvSpPr>
        <xdr:cNvPr id="82" name="楕円 81"/>
        <xdr:cNvSpPr/>
      </xdr:nvSpPr>
      <xdr:spPr>
        <a:xfrm>
          <a:off x="2857500" y="59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47601</xdr:rowOff>
    </xdr:from>
    <xdr:ext cx="599010" cy="259045"/>
    <xdr:sp macro="" textlink="">
      <xdr:nvSpPr>
        <xdr:cNvPr id="83" name="テキスト ボックス 82"/>
        <xdr:cNvSpPr txBox="1"/>
      </xdr:nvSpPr>
      <xdr:spPr>
        <a:xfrm>
          <a:off x="2608795" y="570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165764</xdr:rowOff>
    </xdr:from>
    <xdr:to>
      <xdr:col>10</xdr:col>
      <xdr:colOff>165100</xdr:colOff>
      <xdr:row>35</xdr:row>
      <xdr:rowOff>95914</xdr:rowOff>
    </xdr:to>
    <xdr:sp macro="" textlink="">
      <xdr:nvSpPr>
        <xdr:cNvPr id="84" name="楕円 83"/>
        <xdr:cNvSpPr/>
      </xdr:nvSpPr>
      <xdr:spPr>
        <a:xfrm>
          <a:off x="1968500" y="59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112441</xdr:rowOff>
    </xdr:from>
    <xdr:ext cx="599010" cy="259045"/>
    <xdr:sp macro="" textlink="">
      <xdr:nvSpPr>
        <xdr:cNvPr id="85" name="テキスト ボックス 84"/>
        <xdr:cNvSpPr txBox="1"/>
      </xdr:nvSpPr>
      <xdr:spPr>
        <a:xfrm>
          <a:off x="1719795" y="57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72532</xdr:rowOff>
    </xdr:from>
    <xdr:to>
      <xdr:col>6</xdr:col>
      <xdr:colOff>38100</xdr:colOff>
      <xdr:row>36</xdr:row>
      <xdr:rowOff>2682</xdr:rowOff>
    </xdr:to>
    <xdr:sp macro="" textlink="">
      <xdr:nvSpPr>
        <xdr:cNvPr id="86" name="楕円 85"/>
        <xdr:cNvSpPr/>
      </xdr:nvSpPr>
      <xdr:spPr>
        <a:xfrm>
          <a:off x="1079500" y="607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19209</xdr:rowOff>
    </xdr:from>
    <xdr:ext cx="599010" cy="259045"/>
    <xdr:sp macro="" textlink="">
      <xdr:nvSpPr>
        <xdr:cNvPr id="87" name="テキスト ボックス 86"/>
        <xdr:cNvSpPr txBox="1"/>
      </xdr:nvSpPr>
      <xdr:spPr>
        <a:xfrm>
          <a:off x="830795" y="584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55396</xdr:rowOff>
    </xdr:from>
    <xdr:to>
      <xdr:col>24</xdr:col>
      <xdr:colOff>63500</xdr:colOff>
      <xdr:row>52</xdr:row>
      <xdr:rowOff>87692</xdr:rowOff>
    </xdr:to>
    <xdr:cxnSp macro="">
      <xdr:nvCxnSpPr>
        <xdr:cNvPr id="118" name="直線コネクタ 117"/>
        <xdr:cNvCxnSpPr/>
      </xdr:nvCxnSpPr>
      <xdr:spPr>
        <a:xfrm flipV="1">
          <a:off x="3797300" y="8799346"/>
          <a:ext cx="838200" cy="20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19" name="物件費平均値テキスト"/>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87692</xdr:rowOff>
    </xdr:from>
    <xdr:to>
      <xdr:col>19</xdr:col>
      <xdr:colOff>177800</xdr:colOff>
      <xdr:row>57</xdr:row>
      <xdr:rowOff>48968</xdr:rowOff>
    </xdr:to>
    <xdr:cxnSp macro="">
      <xdr:nvCxnSpPr>
        <xdr:cNvPr id="121" name="直線コネクタ 120"/>
        <xdr:cNvCxnSpPr/>
      </xdr:nvCxnSpPr>
      <xdr:spPr>
        <a:xfrm flipV="1">
          <a:off x="2908300" y="9003092"/>
          <a:ext cx="889000" cy="8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48968</xdr:rowOff>
    </xdr:from>
    <xdr:to>
      <xdr:col>15</xdr:col>
      <xdr:colOff>50800</xdr:colOff>
      <xdr:row>57</xdr:row>
      <xdr:rowOff>127560</xdr:rowOff>
    </xdr:to>
    <xdr:cxnSp macro="">
      <xdr:nvCxnSpPr>
        <xdr:cNvPr id="124" name="直線コネクタ 123"/>
        <xdr:cNvCxnSpPr/>
      </xdr:nvCxnSpPr>
      <xdr:spPr>
        <a:xfrm flipV="1">
          <a:off x="2019300" y="9821618"/>
          <a:ext cx="889000" cy="7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127560</xdr:rowOff>
    </xdr:from>
    <xdr:to>
      <xdr:col>10</xdr:col>
      <xdr:colOff>114300</xdr:colOff>
      <xdr:row>58</xdr:row>
      <xdr:rowOff>63250</xdr:rowOff>
    </xdr:to>
    <xdr:cxnSp macro="">
      <xdr:nvCxnSpPr>
        <xdr:cNvPr id="127" name="直線コネクタ 126"/>
        <xdr:cNvCxnSpPr/>
      </xdr:nvCxnSpPr>
      <xdr:spPr>
        <a:xfrm flipV="1">
          <a:off x="1130300" y="9900210"/>
          <a:ext cx="889000" cy="10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4596</xdr:rowOff>
    </xdr:from>
    <xdr:to>
      <xdr:col>24</xdr:col>
      <xdr:colOff>114300</xdr:colOff>
      <xdr:row>51</xdr:row>
      <xdr:rowOff>106196</xdr:rowOff>
    </xdr:to>
    <xdr:sp macro="" textlink="">
      <xdr:nvSpPr>
        <xdr:cNvPr id="137" name="楕円 136"/>
        <xdr:cNvSpPr/>
      </xdr:nvSpPr>
      <xdr:spPr>
        <a:xfrm>
          <a:off x="4584700" y="874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129073</xdr:rowOff>
    </xdr:from>
    <xdr:ext cx="690189" cy="259045"/>
    <xdr:sp macro="" textlink="">
      <xdr:nvSpPr>
        <xdr:cNvPr id="138" name="物件費該当値テキスト"/>
        <xdr:cNvSpPr txBox="1"/>
      </xdr:nvSpPr>
      <xdr:spPr>
        <a:xfrm>
          <a:off x="4686300" y="8701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36892</xdr:rowOff>
    </xdr:from>
    <xdr:to>
      <xdr:col>20</xdr:col>
      <xdr:colOff>38100</xdr:colOff>
      <xdr:row>52</xdr:row>
      <xdr:rowOff>138492</xdr:rowOff>
    </xdr:to>
    <xdr:sp macro="" textlink="">
      <xdr:nvSpPr>
        <xdr:cNvPr id="139" name="楕円 138"/>
        <xdr:cNvSpPr/>
      </xdr:nvSpPr>
      <xdr:spPr>
        <a:xfrm>
          <a:off x="3746500" y="89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50</xdr:row>
      <xdr:rowOff>155019</xdr:rowOff>
    </xdr:from>
    <xdr:ext cx="690189" cy="259045"/>
    <xdr:sp macro="" textlink="">
      <xdr:nvSpPr>
        <xdr:cNvPr id="140" name="テキスト ボックス 139"/>
        <xdr:cNvSpPr txBox="1"/>
      </xdr:nvSpPr>
      <xdr:spPr>
        <a:xfrm>
          <a:off x="3452205" y="8727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169618</xdr:rowOff>
    </xdr:from>
    <xdr:to>
      <xdr:col>15</xdr:col>
      <xdr:colOff>101600</xdr:colOff>
      <xdr:row>57</xdr:row>
      <xdr:rowOff>99768</xdr:rowOff>
    </xdr:to>
    <xdr:sp macro="" textlink="">
      <xdr:nvSpPr>
        <xdr:cNvPr id="141" name="楕円 140"/>
        <xdr:cNvSpPr/>
      </xdr:nvSpPr>
      <xdr:spPr>
        <a:xfrm>
          <a:off x="2857500" y="977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116295</xdr:rowOff>
    </xdr:from>
    <xdr:ext cx="599010" cy="259045"/>
    <xdr:sp macro="" textlink="">
      <xdr:nvSpPr>
        <xdr:cNvPr id="142" name="テキスト ボックス 141"/>
        <xdr:cNvSpPr txBox="1"/>
      </xdr:nvSpPr>
      <xdr:spPr>
        <a:xfrm>
          <a:off x="2608795" y="954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76760</xdr:rowOff>
    </xdr:from>
    <xdr:to>
      <xdr:col>10</xdr:col>
      <xdr:colOff>165100</xdr:colOff>
      <xdr:row>58</xdr:row>
      <xdr:rowOff>6910</xdr:rowOff>
    </xdr:to>
    <xdr:sp macro="" textlink="">
      <xdr:nvSpPr>
        <xdr:cNvPr id="143" name="楕円 142"/>
        <xdr:cNvSpPr/>
      </xdr:nvSpPr>
      <xdr:spPr>
        <a:xfrm>
          <a:off x="1968500" y="98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23437</xdr:rowOff>
    </xdr:from>
    <xdr:ext cx="599010" cy="259045"/>
    <xdr:sp macro="" textlink="">
      <xdr:nvSpPr>
        <xdr:cNvPr id="144" name="テキスト ボックス 143"/>
        <xdr:cNvSpPr txBox="1"/>
      </xdr:nvSpPr>
      <xdr:spPr>
        <a:xfrm>
          <a:off x="1719795" y="962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12450</xdr:rowOff>
    </xdr:from>
    <xdr:to>
      <xdr:col>6</xdr:col>
      <xdr:colOff>38100</xdr:colOff>
      <xdr:row>58</xdr:row>
      <xdr:rowOff>114050</xdr:rowOff>
    </xdr:to>
    <xdr:sp macro="" textlink="">
      <xdr:nvSpPr>
        <xdr:cNvPr id="145" name="楕円 144"/>
        <xdr:cNvSpPr/>
      </xdr:nvSpPr>
      <xdr:spPr>
        <a:xfrm>
          <a:off x="1079500" y="995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130577</xdr:rowOff>
    </xdr:from>
    <xdr:ext cx="599010" cy="259045"/>
    <xdr:sp macro="" textlink="">
      <xdr:nvSpPr>
        <xdr:cNvPr id="146" name="テキスト ボックス 145"/>
        <xdr:cNvSpPr txBox="1"/>
      </xdr:nvSpPr>
      <xdr:spPr>
        <a:xfrm>
          <a:off x="830795" y="973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103597</xdr:rowOff>
    </xdr:from>
    <xdr:to>
      <xdr:col>24</xdr:col>
      <xdr:colOff>63500</xdr:colOff>
      <xdr:row>77</xdr:row>
      <xdr:rowOff>140043</xdr:rowOff>
    </xdr:to>
    <xdr:cxnSp macro="">
      <xdr:nvCxnSpPr>
        <xdr:cNvPr id="177" name="直線コネクタ 176"/>
        <xdr:cNvCxnSpPr/>
      </xdr:nvCxnSpPr>
      <xdr:spPr>
        <a:xfrm flipV="1">
          <a:off x="3797300" y="13305247"/>
          <a:ext cx="8382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106243</xdr:rowOff>
    </xdr:from>
    <xdr:to>
      <xdr:col>19</xdr:col>
      <xdr:colOff>177800</xdr:colOff>
      <xdr:row>77</xdr:row>
      <xdr:rowOff>140043</xdr:rowOff>
    </xdr:to>
    <xdr:cxnSp macro="">
      <xdr:nvCxnSpPr>
        <xdr:cNvPr id="180" name="直線コネクタ 179"/>
        <xdr:cNvCxnSpPr/>
      </xdr:nvCxnSpPr>
      <xdr:spPr>
        <a:xfrm>
          <a:off x="2908300" y="13307893"/>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106243</xdr:rowOff>
    </xdr:from>
    <xdr:to>
      <xdr:col>15</xdr:col>
      <xdr:colOff>50800</xdr:colOff>
      <xdr:row>77</xdr:row>
      <xdr:rowOff>137953</xdr:rowOff>
    </xdr:to>
    <xdr:cxnSp macro="">
      <xdr:nvCxnSpPr>
        <xdr:cNvPr id="183" name="直線コネクタ 182"/>
        <xdr:cNvCxnSpPr/>
      </xdr:nvCxnSpPr>
      <xdr:spPr>
        <a:xfrm flipV="1">
          <a:off x="2019300" y="13307893"/>
          <a:ext cx="8890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137953</xdr:rowOff>
    </xdr:from>
    <xdr:to>
      <xdr:col>10</xdr:col>
      <xdr:colOff>114300</xdr:colOff>
      <xdr:row>77</xdr:row>
      <xdr:rowOff>168357</xdr:rowOff>
    </xdr:to>
    <xdr:cxnSp macro="">
      <xdr:nvCxnSpPr>
        <xdr:cNvPr id="186" name="直線コネクタ 185"/>
        <xdr:cNvCxnSpPr/>
      </xdr:nvCxnSpPr>
      <xdr:spPr>
        <a:xfrm flipV="1">
          <a:off x="1130300" y="13339603"/>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52797</xdr:rowOff>
    </xdr:from>
    <xdr:to>
      <xdr:col>24</xdr:col>
      <xdr:colOff>114300</xdr:colOff>
      <xdr:row>77</xdr:row>
      <xdr:rowOff>154397</xdr:rowOff>
    </xdr:to>
    <xdr:sp macro="" textlink="">
      <xdr:nvSpPr>
        <xdr:cNvPr id="196" name="楕円 195"/>
        <xdr:cNvSpPr/>
      </xdr:nvSpPr>
      <xdr:spPr>
        <a:xfrm>
          <a:off x="4584700" y="1325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75674</xdr:rowOff>
    </xdr:from>
    <xdr:ext cx="534377" cy="259045"/>
    <xdr:sp macro="" textlink="">
      <xdr:nvSpPr>
        <xdr:cNvPr id="197" name="維持補修費該当値テキスト"/>
        <xdr:cNvSpPr txBox="1"/>
      </xdr:nvSpPr>
      <xdr:spPr>
        <a:xfrm>
          <a:off x="4686300" y="131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89243</xdr:rowOff>
    </xdr:from>
    <xdr:to>
      <xdr:col>20</xdr:col>
      <xdr:colOff>38100</xdr:colOff>
      <xdr:row>78</xdr:row>
      <xdr:rowOff>19393</xdr:rowOff>
    </xdr:to>
    <xdr:sp macro="" textlink="">
      <xdr:nvSpPr>
        <xdr:cNvPr id="198" name="楕円 197"/>
        <xdr:cNvSpPr/>
      </xdr:nvSpPr>
      <xdr:spPr>
        <a:xfrm>
          <a:off x="3746500" y="132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10520</xdr:rowOff>
    </xdr:from>
    <xdr:ext cx="534377" cy="259045"/>
    <xdr:sp macro="" textlink="">
      <xdr:nvSpPr>
        <xdr:cNvPr id="199" name="テキスト ボックス 198"/>
        <xdr:cNvSpPr txBox="1"/>
      </xdr:nvSpPr>
      <xdr:spPr>
        <a:xfrm>
          <a:off x="3530111" y="1338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55443</xdr:rowOff>
    </xdr:from>
    <xdr:to>
      <xdr:col>15</xdr:col>
      <xdr:colOff>101600</xdr:colOff>
      <xdr:row>77</xdr:row>
      <xdr:rowOff>157043</xdr:rowOff>
    </xdr:to>
    <xdr:sp macro="" textlink="">
      <xdr:nvSpPr>
        <xdr:cNvPr id="200" name="楕円 199"/>
        <xdr:cNvSpPr/>
      </xdr:nvSpPr>
      <xdr:spPr>
        <a:xfrm>
          <a:off x="2857500" y="1325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2120</xdr:rowOff>
    </xdr:from>
    <xdr:ext cx="534377" cy="259045"/>
    <xdr:sp macro="" textlink="">
      <xdr:nvSpPr>
        <xdr:cNvPr id="201" name="テキスト ボックス 200"/>
        <xdr:cNvSpPr txBox="1"/>
      </xdr:nvSpPr>
      <xdr:spPr>
        <a:xfrm>
          <a:off x="2641111" y="130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87153</xdr:rowOff>
    </xdr:from>
    <xdr:to>
      <xdr:col>10</xdr:col>
      <xdr:colOff>165100</xdr:colOff>
      <xdr:row>78</xdr:row>
      <xdr:rowOff>17303</xdr:rowOff>
    </xdr:to>
    <xdr:sp macro="" textlink="">
      <xdr:nvSpPr>
        <xdr:cNvPr id="202" name="楕円 201"/>
        <xdr:cNvSpPr/>
      </xdr:nvSpPr>
      <xdr:spPr>
        <a:xfrm>
          <a:off x="1968500" y="132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33830</xdr:rowOff>
    </xdr:from>
    <xdr:ext cx="534377" cy="259045"/>
    <xdr:sp macro="" textlink="">
      <xdr:nvSpPr>
        <xdr:cNvPr id="203" name="テキスト ボックス 202"/>
        <xdr:cNvSpPr txBox="1"/>
      </xdr:nvSpPr>
      <xdr:spPr>
        <a:xfrm>
          <a:off x="1752111" y="130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117557</xdr:rowOff>
    </xdr:from>
    <xdr:to>
      <xdr:col>6</xdr:col>
      <xdr:colOff>38100</xdr:colOff>
      <xdr:row>78</xdr:row>
      <xdr:rowOff>47707</xdr:rowOff>
    </xdr:to>
    <xdr:sp macro="" textlink="">
      <xdr:nvSpPr>
        <xdr:cNvPr id="204" name="楕円 203"/>
        <xdr:cNvSpPr/>
      </xdr:nvSpPr>
      <xdr:spPr>
        <a:xfrm>
          <a:off x="1079500" y="133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64234</xdr:rowOff>
    </xdr:from>
    <xdr:ext cx="534377" cy="259045"/>
    <xdr:sp macro="" textlink="">
      <xdr:nvSpPr>
        <xdr:cNvPr id="205" name="テキスト ボックス 204"/>
        <xdr:cNvSpPr txBox="1"/>
      </xdr:nvSpPr>
      <xdr:spPr>
        <a:xfrm>
          <a:off x="863111" y="130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136119</xdr:rowOff>
    </xdr:from>
    <xdr:to>
      <xdr:col>24</xdr:col>
      <xdr:colOff>63500</xdr:colOff>
      <xdr:row>92</xdr:row>
      <xdr:rowOff>150825</xdr:rowOff>
    </xdr:to>
    <xdr:cxnSp macro="">
      <xdr:nvCxnSpPr>
        <xdr:cNvPr id="235" name="直線コネクタ 234"/>
        <xdr:cNvCxnSpPr/>
      </xdr:nvCxnSpPr>
      <xdr:spPr>
        <a:xfrm>
          <a:off x="3797300" y="15738069"/>
          <a:ext cx="838200" cy="18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136119</xdr:rowOff>
    </xdr:from>
    <xdr:to>
      <xdr:col>19</xdr:col>
      <xdr:colOff>177800</xdr:colOff>
      <xdr:row>95</xdr:row>
      <xdr:rowOff>42114</xdr:rowOff>
    </xdr:to>
    <xdr:cxnSp macro="">
      <xdr:nvCxnSpPr>
        <xdr:cNvPr id="238" name="直線コネクタ 237"/>
        <xdr:cNvCxnSpPr/>
      </xdr:nvCxnSpPr>
      <xdr:spPr>
        <a:xfrm flipV="1">
          <a:off x="2908300" y="15738069"/>
          <a:ext cx="889000" cy="59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42114</xdr:rowOff>
    </xdr:from>
    <xdr:to>
      <xdr:col>15</xdr:col>
      <xdr:colOff>50800</xdr:colOff>
      <xdr:row>96</xdr:row>
      <xdr:rowOff>119317</xdr:rowOff>
    </xdr:to>
    <xdr:cxnSp macro="">
      <xdr:nvCxnSpPr>
        <xdr:cNvPr id="241" name="直線コネクタ 240"/>
        <xdr:cNvCxnSpPr/>
      </xdr:nvCxnSpPr>
      <xdr:spPr>
        <a:xfrm flipV="1">
          <a:off x="2019300" y="16329864"/>
          <a:ext cx="889000" cy="2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119317</xdr:rowOff>
    </xdr:from>
    <xdr:to>
      <xdr:col>10</xdr:col>
      <xdr:colOff>114300</xdr:colOff>
      <xdr:row>96</xdr:row>
      <xdr:rowOff>142684</xdr:rowOff>
    </xdr:to>
    <xdr:cxnSp macro="">
      <xdr:nvCxnSpPr>
        <xdr:cNvPr id="244" name="直線コネクタ 243"/>
        <xdr:cNvCxnSpPr/>
      </xdr:nvCxnSpPr>
      <xdr:spPr>
        <a:xfrm flipV="1">
          <a:off x="1130300" y="16578517"/>
          <a:ext cx="8890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100025</xdr:rowOff>
    </xdr:from>
    <xdr:to>
      <xdr:col>24</xdr:col>
      <xdr:colOff>114300</xdr:colOff>
      <xdr:row>93</xdr:row>
      <xdr:rowOff>30175</xdr:rowOff>
    </xdr:to>
    <xdr:sp macro="" textlink="">
      <xdr:nvSpPr>
        <xdr:cNvPr id="254" name="楕円 253"/>
        <xdr:cNvSpPr/>
      </xdr:nvSpPr>
      <xdr:spPr>
        <a:xfrm>
          <a:off x="4584700" y="1587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122902</xdr:rowOff>
    </xdr:from>
    <xdr:ext cx="599010" cy="259045"/>
    <xdr:sp macro="" textlink="">
      <xdr:nvSpPr>
        <xdr:cNvPr id="255" name="扶助費該当値テキスト"/>
        <xdr:cNvSpPr txBox="1"/>
      </xdr:nvSpPr>
      <xdr:spPr>
        <a:xfrm>
          <a:off x="4686300" y="1572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85319</xdr:rowOff>
    </xdr:from>
    <xdr:to>
      <xdr:col>20</xdr:col>
      <xdr:colOff>38100</xdr:colOff>
      <xdr:row>92</xdr:row>
      <xdr:rowOff>15469</xdr:rowOff>
    </xdr:to>
    <xdr:sp macro="" textlink="">
      <xdr:nvSpPr>
        <xdr:cNvPr id="256" name="楕円 255"/>
        <xdr:cNvSpPr/>
      </xdr:nvSpPr>
      <xdr:spPr>
        <a:xfrm>
          <a:off x="3746500" y="1568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31996</xdr:rowOff>
    </xdr:from>
    <xdr:ext cx="599010" cy="259045"/>
    <xdr:sp macro="" textlink="">
      <xdr:nvSpPr>
        <xdr:cNvPr id="257" name="テキスト ボックス 256"/>
        <xdr:cNvSpPr txBox="1"/>
      </xdr:nvSpPr>
      <xdr:spPr>
        <a:xfrm>
          <a:off x="3497795" y="1546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162764</xdr:rowOff>
    </xdr:from>
    <xdr:to>
      <xdr:col>15</xdr:col>
      <xdr:colOff>101600</xdr:colOff>
      <xdr:row>95</xdr:row>
      <xdr:rowOff>92914</xdr:rowOff>
    </xdr:to>
    <xdr:sp macro="" textlink="">
      <xdr:nvSpPr>
        <xdr:cNvPr id="258" name="楕円 257"/>
        <xdr:cNvSpPr/>
      </xdr:nvSpPr>
      <xdr:spPr>
        <a:xfrm>
          <a:off x="2857500" y="162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109441</xdr:rowOff>
    </xdr:from>
    <xdr:ext cx="534377" cy="259045"/>
    <xdr:sp macro="" textlink="">
      <xdr:nvSpPr>
        <xdr:cNvPr id="259" name="テキスト ボックス 258"/>
        <xdr:cNvSpPr txBox="1"/>
      </xdr:nvSpPr>
      <xdr:spPr>
        <a:xfrm>
          <a:off x="2641111" y="1605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68517</xdr:rowOff>
    </xdr:from>
    <xdr:to>
      <xdr:col>10</xdr:col>
      <xdr:colOff>165100</xdr:colOff>
      <xdr:row>96</xdr:row>
      <xdr:rowOff>170117</xdr:rowOff>
    </xdr:to>
    <xdr:sp macro="" textlink="">
      <xdr:nvSpPr>
        <xdr:cNvPr id="260" name="楕円 259"/>
        <xdr:cNvSpPr/>
      </xdr:nvSpPr>
      <xdr:spPr>
        <a:xfrm>
          <a:off x="1968500" y="165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15194</xdr:rowOff>
    </xdr:from>
    <xdr:ext cx="534377" cy="259045"/>
    <xdr:sp macro="" textlink="">
      <xdr:nvSpPr>
        <xdr:cNvPr id="261" name="テキスト ボックス 260"/>
        <xdr:cNvSpPr txBox="1"/>
      </xdr:nvSpPr>
      <xdr:spPr>
        <a:xfrm>
          <a:off x="1752111" y="163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91884</xdr:rowOff>
    </xdr:from>
    <xdr:to>
      <xdr:col>6</xdr:col>
      <xdr:colOff>38100</xdr:colOff>
      <xdr:row>97</xdr:row>
      <xdr:rowOff>22034</xdr:rowOff>
    </xdr:to>
    <xdr:sp macro="" textlink="">
      <xdr:nvSpPr>
        <xdr:cNvPr id="262" name="楕円 261"/>
        <xdr:cNvSpPr/>
      </xdr:nvSpPr>
      <xdr:spPr>
        <a:xfrm>
          <a:off x="1079500" y="165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38561</xdr:rowOff>
    </xdr:from>
    <xdr:ext cx="534377" cy="259045"/>
    <xdr:sp macro="" textlink="">
      <xdr:nvSpPr>
        <xdr:cNvPr id="263" name="テキスト ボックス 262"/>
        <xdr:cNvSpPr txBox="1"/>
      </xdr:nvSpPr>
      <xdr:spPr>
        <a:xfrm>
          <a:off x="863111" y="1632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169035</xdr:rowOff>
    </xdr:from>
    <xdr:to>
      <xdr:col>54</xdr:col>
      <xdr:colOff>189865</xdr:colOff>
      <xdr:row>38</xdr:row>
      <xdr:rowOff>87330</xdr:rowOff>
    </xdr:to>
    <xdr:cxnSp macro="">
      <xdr:nvCxnSpPr>
        <xdr:cNvPr id="287" name="直線コネクタ 286"/>
        <xdr:cNvCxnSpPr/>
      </xdr:nvCxnSpPr>
      <xdr:spPr>
        <a:xfrm flipV="1">
          <a:off x="10475595" y="6169785"/>
          <a:ext cx="1270" cy="43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91157</xdr:rowOff>
    </xdr:from>
    <xdr:ext cx="534377" cy="259045"/>
    <xdr:sp macro="" textlink="">
      <xdr:nvSpPr>
        <xdr:cNvPr id="288" name="補助費等最小値テキスト"/>
        <xdr:cNvSpPr txBox="1"/>
      </xdr:nvSpPr>
      <xdr:spPr>
        <a:xfrm>
          <a:off x="10528300" y="660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87330</xdr:rowOff>
    </xdr:from>
    <xdr:to>
      <xdr:col>55</xdr:col>
      <xdr:colOff>88900</xdr:colOff>
      <xdr:row>38</xdr:row>
      <xdr:rowOff>87330</xdr:rowOff>
    </xdr:to>
    <xdr:cxnSp macro="">
      <xdr:nvCxnSpPr>
        <xdr:cNvPr id="289" name="直線コネクタ 288"/>
        <xdr:cNvCxnSpPr/>
      </xdr:nvCxnSpPr>
      <xdr:spPr>
        <a:xfrm>
          <a:off x="10388600" y="660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115712</xdr:rowOff>
    </xdr:from>
    <xdr:ext cx="599010" cy="259045"/>
    <xdr:sp macro="" textlink="">
      <xdr:nvSpPr>
        <xdr:cNvPr id="290" name="補助費等最大値テキスト"/>
        <xdr:cNvSpPr txBox="1"/>
      </xdr:nvSpPr>
      <xdr:spPr>
        <a:xfrm>
          <a:off x="10528300" y="594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169035</xdr:rowOff>
    </xdr:from>
    <xdr:to>
      <xdr:col>55</xdr:col>
      <xdr:colOff>88900</xdr:colOff>
      <xdr:row>35</xdr:row>
      <xdr:rowOff>169035</xdr:rowOff>
    </xdr:to>
    <xdr:cxnSp macro="">
      <xdr:nvCxnSpPr>
        <xdr:cNvPr id="291" name="直線コネクタ 290"/>
        <xdr:cNvCxnSpPr/>
      </xdr:nvCxnSpPr>
      <xdr:spPr>
        <a:xfrm>
          <a:off x="10388600" y="616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169824</xdr:rowOff>
    </xdr:from>
    <xdr:to>
      <xdr:col>55</xdr:col>
      <xdr:colOff>0</xdr:colOff>
      <xdr:row>37</xdr:row>
      <xdr:rowOff>122767</xdr:rowOff>
    </xdr:to>
    <xdr:cxnSp macro="">
      <xdr:nvCxnSpPr>
        <xdr:cNvPr id="292" name="直線コネクタ 291"/>
        <xdr:cNvCxnSpPr/>
      </xdr:nvCxnSpPr>
      <xdr:spPr>
        <a:xfrm>
          <a:off x="9639300" y="6170574"/>
          <a:ext cx="838200" cy="29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87818</xdr:rowOff>
    </xdr:from>
    <xdr:ext cx="599010" cy="259045"/>
    <xdr:sp macro="" textlink="">
      <xdr:nvSpPr>
        <xdr:cNvPr id="293" name="補助費等平均値テキスト"/>
        <xdr:cNvSpPr txBox="1"/>
      </xdr:nvSpPr>
      <xdr:spPr>
        <a:xfrm>
          <a:off x="10528300" y="6260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64941</xdr:rowOff>
    </xdr:from>
    <xdr:to>
      <xdr:col>55</xdr:col>
      <xdr:colOff>50800</xdr:colOff>
      <xdr:row>37</xdr:row>
      <xdr:rowOff>166541</xdr:rowOff>
    </xdr:to>
    <xdr:sp macro="" textlink="">
      <xdr:nvSpPr>
        <xdr:cNvPr id="294" name="フローチャート: 判断 293"/>
        <xdr:cNvSpPr/>
      </xdr:nvSpPr>
      <xdr:spPr>
        <a:xfrm>
          <a:off x="10426700" y="640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17611</xdr:rowOff>
    </xdr:from>
    <xdr:to>
      <xdr:col>50</xdr:col>
      <xdr:colOff>114300</xdr:colOff>
      <xdr:row>35</xdr:row>
      <xdr:rowOff>169824</xdr:rowOff>
    </xdr:to>
    <xdr:cxnSp macro="">
      <xdr:nvCxnSpPr>
        <xdr:cNvPr id="295" name="直線コネクタ 294"/>
        <xdr:cNvCxnSpPr/>
      </xdr:nvCxnSpPr>
      <xdr:spPr>
        <a:xfrm>
          <a:off x="8750300" y="5161111"/>
          <a:ext cx="889000" cy="100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83705</xdr:rowOff>
    </xdr:from>
    <xdr:to>
      <xdr:col>50</xdr:col>
      <xdr:colOff>165100</xdr:colOff>
      <xdr:row>38</xdr:row>
      <xdr:rowOff>13855</xdr:rowOff>
    </xdr:to>
    <xdr:sp macro="" textlink="">
      <xdr:nvSpPr>
        <xdr:cNvPr id="296" name="フローチャート: 判断 295"/>
        <xdr:cNvSpPr/>
      </xdr:nvSpPr>
      <xdr:spPr>
        <a:xfrm>
          <a:off x="9588500" y="64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4982</xdr:rowOff>
    </xdr:from>
    <xdr:ext cx="599010" cy="259045"/>
    <xdr:sp macro="" textlink="">
      <xdr:nvSpPr>
        <xdr:cNvPr id="297" name="テキスト ボックス 296"/>
        <xdr:cNvSpPr txBox="1"/>
      </xdr:nvSpPr>
      <xdr:spPr>
        <a:xfrm>
          <a:off x="9339795" y="652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17611</xdr:rowOff>
    </xdr:from>
    <xdr:to>
      <xdr:col>45</xdr:col>
      <xdr:colOff>177800</xdr:colOff>
      <xdr:row>33</xdr:row>
      <xdr:rowOff>119454</xdr:rowOff>
    </xdr:to>
    <xdr:cxnSp macro="">
      <xdr:nvCxnSpPr>
        <xdr:cNvPr id="298" name="直線コネクタ 297"/>
        <xdr:cNvCxnSpPr/>
      </xdr:nvCxnSpPr>
      <xdr:spPr>
        <a:xfrm flipV="1">
          <a:off x="7861300" y="5161111"/>
          <a:ext cx="889000" cy="6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58210</xdr:rowOff>
    </xdr:from>
    <xdr:to>
      <xdr:col>46</xdr:col>
      <xdr:colOff>38100</xdr:colOff>
      <xdr:row>36</xdr:row>
      <xdr:rowOff>159810</xdr:rowOff>
    </xdr:to>
    <xdr:sp macro="" textlink="">
      <xdr:nvSpPr>
        <xdr:cNvPr id="299" name="フローチャート: 判断 298"/>
        <xdr:cNvSpPr/>
      </xdr:nvSpPr>
      <xdr:spPr>
        <a:xfrm>
          <a:off x="86995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150937</xdr:rowOff>
    </xdr:from>
    <xdr:ext cx="599010" cy="259045"/>
    <xdr:sp macro="" textlink="">
      <xdr:nvSpPr>
        <xdr:cNvPr id="300" name="テキスト ボックス 299"/>
        <xdr:cNvSpPr txBox="1"/>
      </xdr:nvSpPr>
      <xdr:spPr>
        <a:xfrm>
          <a:off x="8450795" y="632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119454</xdr:rowOff>
    </xdr:from>
    <xdr:to>
      <xdr:col>41</xdr:col>
      <xdr:colOff>50800</xdr:colOff>
      <xdr:row>35</xdr:row>
      <xdr:rowOff>156550</xdr:rowOff>
    </xdr:to>
    <xdr:cxnSp macro="">
      <xdr:nvCxnSpPr>
        <xdr:cNvPr id="301" name="直線コネクタ 300"/>
        <xdr:cNvCxnSpPr/>
      </xdr:nvCxnSpPr>
      <xdr:spPr>
        <a:xfrm flipV="1">
          <a:off x="6972300" y="5777304"/>
          <a:ext cx="889000" cy="37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145162</xdr:rowOff>
    </xdr:from>
    <xdr:to>
      <xdr:col>41</xdr:col>
      <xdr:colOff>101600</xdr:colOff>
      <xdr:row>38</xdr:row>
      <xdr:rowOff>75312</xdr:rowOff>
    </xdr:to>
    <xdr:sp macro="" textlink="">
      <xdr:nvSpPr>
        <xdr:cNvPr id="302" name="フローチャート: 判断 301"/>
        <xdr:cNvSpPr/>
      </xdr:nvSpPr>
      <xdr:spPr>
        <a:xfrm>
          <a:off x="7810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66439</xdr:rowOff>
    </xdr:from>
    <xdr:ext cx="599010" cy="259045"/>
    <xdr:sp macro="" textlink="">
      <xdr:nvSpPr>
        <xdr:cNvPr id="303" name="テキスト ボックス 302"/>
        <xdr:cNvSpPr txBox="1"/>
      </xdr:nvSpPr>
      <xdr:spPr>
        <a:xfrm>
          <a:off x="7561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149925</xdr:rowOff>
    </xdr:from>
    <xdr:to>
      <xdr:col>36</xdr:col>
      <xdr:colOff>165100</xdr:colOff>
      <xdr:row>38</xdr:row>
      <xdr:rowOff>80075</xdr:rowOff>
    </xdr:to>
    <xdr:sp macro="" textlink="">
      <xdr:nvSpPr>
        <xdr:cNvPr id="304" name="フローチャート: 判断 303"/>
        <xdr:cNvSpPr/>
      </xdr:nvSpPr>
      <xdr:spPr>
        <a:xfrm>
          <a:off x="6921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71202</xdr:rowOff>
    </xdr:from>
    <xdr:ext cx="534377" cy="259045"/>
    <xdr:sp macro="" textlink="">
      <xdr:nvSpPr>
        <xdr:cNvPr id="305" name="テキスト ボックス 304"/>
        <xdr:cNvSpPr txBox="1"/>
      </xdr:nvSpPr>
      <xdr:spPr>
        <a:xfrm>
          <a:off x="6705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71967</xdr:rowOff>
    </xdr:from>
    <xdr:to>
      <xdr:col>55</xdr:col>
      <xdr:colOff>50800</xdr:colOff>
      <xdr:row>38</xdr:row>
      <xdr:rowOff>2116</xdr:rowOff>
    </xdr:to>
    <xdr:sp macro="" textlink="">
      <xdr:nvSpPr>
        <xdr:cNvPr id="311" name="楕円 310"/>
        <xdr:cNvSpPr/>
      </xdr:nvSpPr>
      <xdr:spPr>
        <a:xfrm>
          <a:off x="10426700" y="6415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50394</xdr:rowOff>
    </xdr:from>
    <xdr:ext cx="599010" cy="259045"/>
    <xdr:sp macro="" textlink="">
      <xdr:nvSpPr>
        <xdr:cNvPr id="312" name="補助費等該当値テキスト"/>
        <xdr:cNvSpPr txBox="1"/>
      </xdr:nvSpPr>
      <xdr:spPr>
        <a:xfrm>
          <a:off x="10528300" y="639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119024</xdr:rowOff>
    </xdr:from>
    <xdr:to>
      <xdr:col>50</xdr:col>
      <xdr:colOff>165100</xdr:colOff>
      <xdr:row>36</xdr:row>
      <xdr:rowOff>49174</xdr:rowOff>
    </xdr:to>
    <xdr:sp macro="" textlink="">
      <xdr:nvSpPr>
        <xdr:cNvPr id="313" name="楕円 312"/>
        <xdr:cNvSpPr/>
      </xdr:nvSpPr>
      <xdr:spPr>
        <a:xfrm>
          <a:off x="9588500" y="61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65701</xdr:rowOff>
    </xdr:from>
    <xdr:ext cx="599010" cy="259045"/>
    <xdr:sp macro="" textlink="">
      <xdr:nvSpPr>
        <xdr:cNvPr id="314" name="テキスト ボックス 313"/>
        <xdr:cNvSpPr txBox="1"/>
      </xdr:nvSpPr>
      <xdr:spPr>
        <a:xfrm>
          <a:off x="9339795" y="589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138261</xdr:rowOff>
    </xdr:from>
    <xdr:to>
      <xdr:col>46</xdr:col>
      <xdr:colOff>38100</xdr:colOff>
      <xdr:row>30</xdr:row>
      <xdr:rowOff>68411</xdr:rowOff>
    </xdr:to>
    <xdr:sp macro="" textlink="">
      <xdr:nvSpPr>
        <xdr:cNvPr id="315" name="楕円 314"/>
        <xdr:cNvSpPr/>
      </xdr:nvSpPr>
      <xdr:spPr>
        <a:xfrm>
          <a:off x="8699500" y="51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84938</xdr:rowOff>
    </xdr:from>
    <xdr:ext cx="599010" cy="259045"/>
    <xdr:sp macro="" textlink="">
      <xdr:nvSpPr>
        <xdr:cNvPr id="316" name="テキスト ボックス 315"/>
        <xdr:cNvSpPr txBox="1"/>
      </xdr:nvSpPr>
      <xdr:spPr>
        <a:xfrm>
          <a:off x="8450795" y="488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68654</xdr:rowOff>
    </xdr:from>
    <xdr:to>
      <xdr:col>41</xdr:col>
      <xdr:colOff>101600</xdr:colOff>
      <xdr:row>33</xdr:row>
      <xdr:rowOff>170254</xdr:rowOff>
    </xdr:to>
    <xdr:sp macro="" textlink="">
      <xdr:nvSpPr>
        <xdr:cNvPr id="317" name="楕円 316"/>
        <xdr:cNvSpPr/>
      </xdr:nvSpPr>
      <xdr:spPr>
        <a:xfrm>
          <a:off x="7810500" y="57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15331</xdr:rowOff>
    </xdr:from>
    <xdr:ext cx="599010" cy="259045"/>
    <xdr:sp macro="" textlink="">
      <xdr:nvSpPr>
        <xdr:cNvPr id="318" name="テキスト ボックス 317"/>
        <xdr:cNvSpPr txBox="1"/>
      </xdr:nvSpPr>
      <xdr:spPr>
        <a:xfrm>
          <a:off x="7561795" y="55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105750</xdr:rowOff>
    </xdr:from>
    <xdr:to>
      <xdr:col>36</xdr:col>
      <xdr:colOff>165100</xdr:colOff>
      <xdr:row>36</xdr:row>
      <xdr:rowOff>35900</xdr:rowOff>
    </xdr:to>
    <xdr:sp macro="" textlink="">
      <xdr:nvSpPr>
        <xdr:cNvPr id="319" name="楕円 318"/>
        <xdr:cNvSpPr/>
      </xdr:nvSpPr>
      <xdr:spPr>
        <a:xfrm>
          <a:off x="6921500" y="61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52427</xdr:rowOff>
    </xdr:from>
    <xdr:ext cx="599010" cy="259045"/>
    <xdr:sp macro="" textlink="">
      <xdr:nvSpPr>
        <xdr:cNvPr id="320" name="テキスト ボックス 319"/>
        <xdr:cNvSpPr txBox="1"/>
      </xdr:nvSpPr>
      <xdr:spPr>
        <a:xfrm>
          <a:off x="6672795" y="588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141184</xdr:rowOff>
    </xdr:from>
    <xdr:to>
      <xdr:col>55</xdr:col>
      <xdr:colOff>0</xdr:colOff>
      <xdr:row>54</xdr:row>
      <xdr:rowOff>157587</xdr:rowOff>
    </xdr:to>
    <xdr:cxnSp macro="">
      <xdr:nvCxnSpPr>
        <xdr:cNvPr id="351" name="直線コネクタ 350"/>
        <xdr:cNvCxnSpPr/>
      </xdr:nvCxnSpPr>
      <xdr:spPr>
        <a:xfrm flipV="1">
          <a:off x="9639300" y="9228034"/>
          <a:ext cx="838200" cy="18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2" name="普通建設事業費平均値テキスト"/>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157587</xdr:rowOff>
    </xdr:from>
    <xdr:to>
      <xdr:col>50</xdr:col>
      <xdr:colOff>114300</xdr:colOff>
      <xdr:row>55</xdr:row>
      <xdr:rowOff>138533</xdr:rowOff>
    </xdr:to>
    <xdr:cxnSp macro="">
      <xdr:nvCxnSpPr>
        <xdr:cNvPr id="354" name="直線コネクタ 353"/>
        <xdr:cNvCxnSpPr/>
      </xdr:nvCxnSpPr>
      <xdr:spPr>
        <a:xfrm flipV="1">
          <a:off x="8750300" y="9415887"/>
          <a:ext cx="889000" cy="1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6" name="テキスト ボックス 355"/>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69500</xdr:rowOff>
    </xdr:from>
    <xdr:to>
      <xdr:col>45</xdr:col>
      <xdr:colOff>177800</xdr:colOff>
      <xdr:row>55</xdr:row>
      <xdr:rowOff>138533</xdr:rowOff>
    </xdr:to>
    <xdr:cxnSp macro="">
      <xdr:nvCxnSpPr>
        <xdr:cNvPr id="357" name="直線コネクタ 356"/>
        <xdr:cNvCxnSpPr/>
      </xdr:nvCxnSpPr>
      <xdr:spPr>
        <a:xfrm>
          <a:off x="7861300" y="9499250"/>
          <a:ext cx="889000" cy="6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9" name="テキスト ボックス 358"/>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69500</xdr:rowOff>
    </xdr:from>
    <xdr:to>
      <xdr:col>41</xdr:col>
      <xdr:colOff>50800</xdr:colOff>
      <xdr:row>57</xdr:row>
      <xdr:rowOff>25567</xdr:rowOff>
    </xdr:to>
    <xdr:cxnSp macro="">
      <xdr:nvCxnSpPr>
        <xdr:cNvPr id="360" name="直線コネクタ 359"/>
        <xdr:cNvCxnSpPr/>
      </xdr:nvCxnSpPr>
      <xdr:spPr>
        <a:xfrm flipV="1">
          <a:off x="6972300" y="9499250"/>
          <a:ext cx="889000" cy="29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2" name="テキスト ボックス 361"/>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124820</xdr:rowOff>
    </xdr:from>
    <xdr:ext cx="599010" cy="259045"/>
    <xdr:sp macro="" textlink="">
      <xdr:nvSpPr>
        <xdr:cNvPr id="364" name="テキスト ボックス 363"/>
        <xdr:cNvSpPr txBox="1"/>
      </xdr:nvSpPr>
      <xdr:spPr>
        <a:xfrm>
          <a:off x="6672795" y="100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90384</xdr:rowOff>
    </xdr:from>
    <xdr:to>
      <xdr:col>55</xdr:col>
      <xdr:colOff>50800</xdr:colOff>
      <xdr:row>54</xdr:row>
      <xdr:rowOff>20534</xdr:rowOff>
    </xdr:to>
    <xdr:sp macro="" textlink="">
      <xdr:nvSpPr>
        <xdr:cNvPr id="370" name="楕円 369"/>
        <xdr:cNvSpPr/>
      </xdr:nvSpPr>
      <xdr:spPr>
        <a:xfrm>
          <a:off x="10426700" y="91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113261</xdr:rowOff>
    </xdr:from>
    <xdr:ext cx="599010" cy="259045"/>
    <xdr:sp macro="" textlink="">
      <xdr:nvSpPr>
        <xdr:cNvPr id="371" name="普通建設事業費該当値テキスト"/>
        <xdr:cNvSpPr txBox="1"/>
      </xdr:nvSpPr>
      <xdr:spPr>
        <a:xfrm>
          <a:off x="10528300" y="902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106787</xdr:rowOff>
    </xdr:from>
    <xdr:to>
      <xdr:col>50</xdr:col>
      <xdr:colOff>165100</xdr:colOff>
      <xdr:row>55</xdr:row>
      <xdr:rowOff>36937</xdr:rowOff>
    </xdr:to>
    <xdr:sp macro="" textlink="">
      <xdr:nvSpPr>
        <xdr:cNvPr id="372" name="楕円 371"/>
        <xdr:cNvSpPr/>
      </xdr:nvSpPr>
      <xdr:spPr>
        <a:xfrm>
          <a:off x="9588500" y="93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53464</xdr:rowOff>
    </xdr:from>
    <xdr:ext cx="599010" cy="259045"/>
    <xdr:sp macro="" textlink="">
      <xdr:nvSpPr>
        <xdr:cNvPr id="373" name="テキスト ボックス 372"/>
        <xdr:cNvSpPr txBox="1"/>
      </xdr:nvSpPr>
      <xdr:spPr>
        <a:xfrm>
          <a:off x="9339795" y="914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87733</xdr:rowOff>
    </xdr:from>
    <xdr:to>
      <xdr:col>46</xdr:col>
      <xdr:colOff>38100</xdr:colOff>
      <xdr:row>56</xdr:row>
      <xdr:rowOff>17883</xdr:rowOff>
    </xdr:to>
    <xdr:sp macro="" textlink="">
      <xdr:nvSpPr>
        <xdr:cNvPr id="374" name="楕円 373"/>
        <xdr:cNvSpPr/>
      </xdr:nvSpPr>
      <xdr:spPr>
        <a:xfrm>
          <a:off x="8699500" y="95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34410</xdr:rowOff>
    </xdr:from>
    <xdr:ext cx="599010" cy="259045"/>
    <xdr:sp macro="" textlink="">
      <xdr:nvSpPr>
        <xdr:cNvPr id="375" name="テキスト ボックス 374"/>
        <xdr:cNvSpPr txBox="1"/>
      </xdr:nvSpPr>
      <xdr:spPr>
        <a:xfrm>
          <a:off x="8450795" y="929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18700</xdr:rowOff>
    </xdr:from>
    <xdr:to>
      <xdr:col>41</xdr:col>
      <xdr:colOff>101600</xdr:colOff>
      <xdr:row>55</xdr:row>
      <xdr:rowOff>120300</xdr:rowOff>
    </xdr:to>
    <xdr:sp macro="" textlink="">
      <xdr:nvSpPr>
        <xdr:cNvPr id="376" name="楕円 375"/>
        <xdr:cNvSpPr/>
      </xdr:nvSpPr>
      <xdr:spPr>
        <a:xfrm>
          <a:off x="7810500" y="94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136827</xdr:rowOff>
    </xdr:from>
    <xdr:ext cx="599010" cy="259045"/>
    <xdr:sp macro="" textlink="">
      <xdr:nvSpPr>
        <xdr:cNvPr id="377" name="テキスト ボックス 376"/>
        <xdr:cNvSpPr txBox="1"/>
      </xdr:nvSpPr>
      <xdr:spPr>
        <a:xfrm>
          <a:off x="7561795" y="922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146217</xdr:rowOff>
    </xdr:from>
    <xdr:to>
      <xdr:col>36</xdr:col>
      <xdr:colOff>165100</xdr:colOff>
      <xdr:row>57</xdr:row>
      <xdr:rowOff>76367</xdr:rowOff>
    </xdr:to>
    <xdr:sp macro="" textlink="">
      <xdr:nvSpPr>
        <xdr:cNvPr id="378" name="楕円 377"/>
        <xdr:cNvSpPr/>
      </xdr:nvSpPr>
      <xdr:spPr>
        <a:xfrm>
          <a:off x="6921500" y="97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92894</xdr:rowOff>
    </xdr:from>
    <xdr:ext cx="599010" cy="259045"/>
    <xdr:sp macro="" textlink="">
      <xdr:nvSpPr>
        <xdr:cNvPr id="379" name="テキスト ボックス 378"/>
        <xdr:cNvSpPr txBox="1"/>
      </xdr:nvSpPr>
      <xdr:spPr>
        <a:xfrm>
          <a:off x="6672795" y="952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102288</xdr:rowOff>
    </xdr:from>
    <xdr:to>
      <xdr:col>55</xdr:col>
      <xdr:colOff>0</xdr:colOff>
      <xdr:row>72</xdr:row>
      <xdr:rowOff>36067</xdr:rowOff>
    </xdr:to>
    <xdr:cxnSp macro="">
      <xdr:nvCxnSpPr>
        <xdr:cNvPr id="406" name="直線コネクタ 405"/>
        <xdr:cNvCxnSpPr/>
      </xdr:nvCxnSpPr>
      <xdr:spPr>
        <a:xfrm flipV="1">
          <a:off x="9639300" y="12103788"/>
          <a:ext cx="838200" cy="2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7" name="普通建設事業費 （ うち新規整備　）平均値テキスト"/>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36067</xdr:rowOff>
    </xdr:from>
    <xdr:to>
      <xdr:col>50</xdr:col>
      <xdr:colOff>114300</xdr:colOff>
      <xdr:row>73</xdr:row>
      <xdr:rowOff>86789</xdr:rowOff>
    </xdr:to>
    <xdr:cxnSp macro="">
      <xdr:nvCxnSpPr>
        <xdr:cNvPr id="409" name="直線コネクタ 408"/>
        <xdr:cNvCxnSpPr/>
      </xdr:nvCxnSpPr>
      <xdr:spPr>
        <a:xfrm flipV="1">
          <a:off x="8750300" y="12380467"/>
          <a:ext cx="889000" cy="22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11" name="テキスト ボックス 410"/>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161490</xdr:rowOff>
    </xdr:from>
    <xdr:to>
      <xdr:col>45</xdr:col>
      <xdr:colOff>177800</xdr:colOff>
      <xdr:row>73</xdr:row>
      <xdr:rowOff>86789</xdr:rowOff>
    </xdr:to>
    <xdr:cxnSp macro="">
      <xdr:nvCxnSpPr>
        <xdr:cNvPr id="412" name="直線コネクタ 411"/>
        <xdr:cNvCxnSpPr/>
      </xdr:nvCxnSpPr>
      <xdr:spPr>
        <a:xfrm>
          <a:off x="7861300" y="12162990"/>
          <a:ext cx="889000" cy="4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4" name="テキスト ボックス 413"/>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161490</xdr:rowOff>
    </xdr:from>
    <xdr:to>
      <xdr:col>41</xdr:col>
      <xdr:colOff>50800</xdr:colOff>
      <xdr:row>76</xdr:row>
      <xdr:rowOff>1753</xdr:rowOff>
    </xdr:to>
    <xdr:cxnSp macro="">
      <xdr:nvCxnSpPr>
        <xdr:cNvPr id="415" name="直線コネクタ 414"/>
        <xdr:cNvCxnSpPr/>
      </xdr:nvCxnSpPr>
      <xdr:spPr>
        <a:xfrm flipV="1">
          <a:off x="6972300" y="12162990"/>
          <a:ext cx="889000" cy="86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7" name="テキスト ボックス 416"/>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21141</xdr:rowOff>
    </xdr:from>
    <xdr:ext cx="534377" cy="259045"/>
    <xdr:sp macro="" textlink="">
      <xdr:nvSpPr>
        <xdr:cNvPr id="419" name="テキスト ボックス 418"/>
        <xdr:cNvSpPr txBox="1"/>
      </xdr:nvSpPr>
      <xdr:spPr>
        <a:xfrm>
          <a:off x="6705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51488</xdr:rowOff>
    </xdr:from>
    <xdr:to>
      <xdr:col>55</xdr:col>
      <xdr:colOff>50800</xdr:colOff>
      <xdr:row>70</xdr:row>
      <xdr:rowOff>153088</xdr:rowOff>
    </xdr:to>
    <xdr:sp macro="" textlink="">
      <xdr:nvSpPr>
        <xdr:cNvPr id="425" name="楕円 424"/>
        <xdr:cNvSpPr/>
      </xdr:nvSpPr>
      <xdr:spPr>
        <a:xfrm>
          <a:off x="10426700" y="1205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166830</xdr:rowOff>
    </xdr:from>
    <xdr:ext cx="599010" cy="259045"/>
    <xdr:sp macro="" textlink="">
      <xdr:nvSpPr>
        <xdr:cNvPr id="426" name="普通建設事業費 （ うち新規整備　）該当値テキスト"/>
        <xdr:cNvSpPr txBox="1"/>
      </xdr:nvSpPr>
      <xdr:spPr>
        <a:xfrm>
          <a:off x="10528300" y="1199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156717</xdr:rowOff>
    </xdr:from>
    <xdr:to>
      <xdr:col>50</xdr:col>
      <xdr:colOff>165100</xdr:colOff>
      <xdr:row>72</xdr:row>
      <xdr:rowOff>86867</xdr:rowOff>
    </xdr:to>
    <xdr:sp macro="" textlink="">
      <xdr:nvSpPr>
        <xdr:cNvPr id="427" name="楕円 426"/>
        <xdr:cNvSpPr/>
      </xdr:nvSpPr>
      <xdr:spPr>
        <a:xfrm>
          <a:off x="9588500" y="123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103394</xdr:rowOff>
    </xdr:from>
    <xdr:ext cx="599010" cy="259045"/>
    <xdr:sp macro="" textlink="">
      <xdr:nvSpPr>
        <xdr:cNvPr id="428" name="テキスト ボックス 427"/>
        <xdr:cNvSpPr txBox="1"/>
      </xdr:nvSpPr>
      <xdr:spPr>
        <a:xfrm>
          <a:off x="9339795" y="1210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35989</xdr:rowOff>
    </xdr:from>
    <xdr:to>
      <xdr:col>46</xdr:col>
      <xdr:colOff>38100</xdr:colOff>
      <xdr:row>73</xdr:row>
      <xdr:rowOff>137589</xdr:rowOff>
    </xdr:to>
    <xdr:sp macro="" textlink="">
      <xdr:nvSpPr>
        <xdr:cNvPr id="429" name="楕円 428"/>
        <xdr:cNvSpPr/>
      </xdr:nvSpPr>
      <xdr:spPr>
        <a:xfrm>
          <a:off x="8699500" y="125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154116</xdr:rowOff>
    </xdr:from>
    <xdr:ext cx="599010" cy="259045"/>
    <xdr:sp macro="" textlink="">
      <xdr:nvSpPr>
        <xdr:cNvPr id="430" name="テキスト ボックス 429"/>
        <xdr:cNvSpPr txBox="1"/>
      </xdr:nvSpPr>
      <xdr:spPr>
        <a:xfrm>
          <a:off x="8450795" y="1232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110690</xdr:rowOff>
    </xdr:from>
    <xdr:to>
      <xdr:col>41</xdr:col>
      <xdr:colOff>101600</xdr:colOff>
      <xdr:row>71</xdr:row>
      <xdr:rowOff>40840</xdr:rowOff>
    </xdr:to>
    <xdr:sp macro="" textlink="">
      <xdr:nvSpPr>
        <xdr:cNvPr id="431" name="楕円 430"/>
        <xdr:cNvSpPr/>
      </xdr:nvSpPr>
      <xdr:spPr>
        <a:xfrm>
          <a:off x="7810500" y="1211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57367</xdr:rowOff>
    </xdr:from>
    <xdr:ext cx="599010" cy="259045"/>
    <xdr:sp macro="" textlink="">
      <xdr:nvSpPr>
        <xdr:cNvPr id="432" name="テキスト ボックス 431"/>
        <xdr:cNvSpPr txBox="1"/>
      </xdr:nvSpPr>
      <xdr:spPr>
        <a:xfrm>
          <a:off x="7561795" y="1188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122403</xdr:rowOff>
    </xdr:from>
    <xdr:to>
      <xdr:col>36</xdr:col>
      <xdr:colOff>165100</xdr:colOff>
      <xdr:row>76</xdr:row>
      <xdr:rowOff>52553</xdr:rowOff>
    </xdr:to>
    <xdr:sp macro="" textlink="">
      <xdr:nvSpPr>
        <xdr:cNvPr id="433" name="楕円 432"/>
        <xdr:cNvSpPr/>
      </xdr:nvSpPr>
      <xdr:spPr>
        <a:xfrm>
          <a:off x="6921500" y="129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69080</xdr:rowOff>
    </xdr:from>
    <xdr:ext cx="599010" cy="259045"/>
    <xdr:sp macro="" textlink="">
      <xdr:nvSpPr>
        <xdr:cNvPr id="434" name="テキスト ボックス 433"/>
        <xdr:cNvSpPr txBox="1"/>
      </xdr:nvSpPr>
      <xdr:spPr>
        <a:xfrm>
          <a:off x="6672795" y="1275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70786</xdr:rowOff>
    </xdr:from>
    <xdr:to>
      <xdr:col>55</xdr:col>
      <xdr:colOff>0</xdr:colOff>
      <xdr:row>94</xdr:row>
      <xdr:rowOff>44306</xdr:rowOff>
    </xdr:to>
    <xdr:cxnSp macro="">
      <xdr:nvCxnSpPr>
        <xdr:cNvPr id="461" name="直線コネクタ 460"/>
        <xdr:cNvCxnSpPr/>
      </xdr:nvCxnSpPr>
      <xdr:spPr>
        <a:xfrm flipV="1">
          <a:off x="9639300" y="15844186"/>
          <a:ext cx="838200" cy="3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2" name="普通建設事業費 （ うち更新整備　）平均値テキスト"/>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44306</xdr:rowOff>
    </xdr:from>
    <xdr:to>
      <xdr:col>50</xdr:col>
      <xdr:colOff>114300</xdr:colOff>
      <xdr:row>95</xdr:row>
      <xdr:rowOff>50564</xdr:rowOff>
    </xdr:to>
    <xdr:cxnSp macro="">
      <xdr:nvCxnSpPr>
        <xdr:cNvPr id="464" name="直線コネクタ 463"/>
        <xdr:cNvCxnSpPr/>
      </xdr:nvCxnSpPr>
      <xdr:spPr>
        <a:xfrm flipV="1">
          <a:off x="8750300" y="16160606"/>
          <a:ext cx="889000" cy="17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6" name="テキスト ボックス 465"/>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50564</xdr:rowOff>
    </xdr:from>
    <xdr:to>
      <xdr:col>45</xdr:col>
      <xdr:colOff>177800</xdr:colOff>
      <xdr:row>96</xdr:row>
      <xdr:rowOff>79597</xdr:rowOff>
    </xdr:to>
    <xdr:cxnSp macro="">
      <xdr:nvCxnSpPr>
        <xdr:cNvPr id="467" name="直線コネクタ 466"/>
        <xdr:cNvCxnSpPr/>
      </xdr:nvCxnSpPr>
      <xdr:spPr>
        <a:xfrm flipV="1">
          <a:off x="7861300" y="16338314"/>
          <a:ext cx="889000" cy="20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9" name="テキスト ボックス 468"/>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7962</xdr:rowOff>
    </xdr:from>
    <xdr:to>
      <xdr:col>41</xdr:col>
      <xdr:colOff>50800</xdr:colOff>
      <xdr:row>96</xdr:row>
      <xdr:rowOff>79597</xdr:rowOff>
    </xdr:to>
    <xdr:cxnSp macro="">
      <xdr:nvCxnSpPr>
        <xdr:cNvPr id="470" name="直線コネクタ 469"/>
        <xdr:cNvCxnSpPr/>
      </xdr:nvCxnSpPr>
      <xdr:spPr>
        <a:xfrm>
          <a:off x="6972300" y="16295712"/>
          <a:ext cx="889000" cy="24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2" name="テキスト ボックス 471"/>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4" name="テキスト ボックス 473"/>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19986</xdr:rowOff>
    </xdr:from>
    <xdr:to>
      <xdr:col>55</xdr:col>
      <xdr:colOff>50800</xdr:colOff>
      <xdr:row>92</xdr:row>
      <xdr:rowOff>121586</xdr:rowOff>
    </xdr:to>
    <xdr:sp macro="" textlink="">
      <xdr:nvSpPr>
        <xdr:cNvPr id="480" name="楕円 479"/>
        <xdr:cNvSpPr/>
      </xdr:nvSpPr>
      <xdr:spPr>
        <a:xfrm>
          <a:off x="10426700" y="157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106363</xdr:rowOff>
    </xdr:from>
    <xdr:ext cx="599010" cy="259045"/>
    <xdr:sp macro="" textlink="">
      <xdr:nvSpPr>
        <xdr:cNvPr id="481" name="普通建設事業費 （ うち更新整備　）該当値テキスト"/>
        <xdr:cNvSpPr txBox="1"/>
      </xdr:nvSpPr>
      <xdr:spPr>
        <a:xfrm>
          <a:off x="10528300" y="1570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164956</xdr:rowOff>
    </xdr:from>
    <xdr:to>
      <xdr:col>50</xdr:col>
      <xdr:colOff>165100</xdr:colOff>
      <xdr:row>94</xdr:row>
      <xdr:rowOff>95106</xdr:rowOff>
    </xdr:to>
    <xdr:sp macro="" textlink="">
      <xdr:nvSpPr>
        <xdr:cNvPr id="482" name="楕円 481"/>
        <xdr:cNvSpPr/>
      </xdr:nvSpPr>
      <xdr:spPr>
        <a:xfrm>
          <a:off x="9588500" y="1610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111633</xdr:rowOff>
    </xdr:from>
    <xdr:ext cx="599010" cy="259045"/>
    <xdr:sp macro="" textlink="">
      <xdr:nvSpPr>
        <xdr:cNvPr id="483" name="テキスト ボックス 482"/>
        <xdr:cNvSpPr txBox="1"/>
      </xdr:nvSpPr>
      <xdr:spPr>
        <a:xfrm>
          <a:off x="9339795" y="1588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171214</xdr:rowOff>
    </xdr:from>
    <xdr:to>
      <xdr:col>46</xdr:col>
      <xdr:colOff>38100</xdr:colOff>
      <xdr:row>95</xdr:row>
      <xdr:rowOff>101364</xdr:rowOff>
    </xdr:to>
    <xdr:sp macro="" textlink="">
      <xdr:nvSpPr>
        <xdr:cNvPr id="484" name="楕円 483"/>
        <xdr:cNvSpPr/>
      </xdr:nvSpPr>
      <xdr:spPr>
        <a:xfrm>
          <a:off x="8699500" y="1628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117891</xdr:rowOff>
    </xdr:from>
    <xdr:ext cx="599010" cy="259045"/>
    <xdr:sp macro="" textlink="">
      <xdr:nvSpPr>
        <xdr:cNvPr id="485" name="テキスト ボックス 484"/>
        <xdr:cNvSpPr txBox="1"/>
      </xdr:nvSpPr>
      <xdr:spPr>
        <a:xfrm>
          <a:off x="8450795" y="1606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28797</xdr:rowOff>
    </xdr:from>
    <xdr:to>
      <xdr:col>41</xdr:col>
      <xdr:colOff>101600</xdr:colOff>
      <xdr:row>96</xdr:row>
      <xdr:rowOff>130397</xdr:rowOff>
    </xdr:to>
    <xdr:sp macro="" textlink="">
      <xdr:nvSpPr>
        <xdr:cNvPr id="486" name="楕円 485"/>
        <xdr:cNvSpPr/>
      </xdr:nvSpPr>
      <xdr:spPr>
        <a:xfrm>
          <a:off x="7810500" y="164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146924</xdr:rowOff>
    </xdr:from>
    <xdr:ext cx="534377" cy="259045"/>
    <xdr:sp macro="" textlink="">
      <xdr:nvSpPr>
        <xdr:cNvPr id="487" name="テキスト ボックス 486"/>
        <xdr:cNvSpPr txBox="1"/>
      </xdr:nvSpPr>
      <xdr:spPr>
        <a:xfrm>
          <a:off x="7594111" y="162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128612</xdr:rowOff>
    </xdr:from>
    <xdr:to>
      <xdr:col>36</xdr:col>
      <xdr:colOff>165100</xdr:colOff>
      <xdr:row>95</xdr:row>
      <xdr:rowOff>58762</xdr:rowOff>
    </xdr:to>
    <xdr:sp macro="" textlink="">
      <xdr:nvSpPr>
        <xdr:cNvPr id="488" name="楕円 487"/>
        <xdr:cNvSpPr/>
      </xdr:nvSpPr>
      <xdr:spPr>
        <a:xfrm>
          <a:off x="6921500" y="1624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75289</xdr:rowOff>
    </xdr:from>
    <xdr:ext cx="599010" cy="259045"/>
    <xdr:sp macro="" textlink="">
      <xdr:nvSpPr>
        <xdr:cNvPr id="489" name="テキスト ボックス 488"/>
        <xdr:cNvSpPr txBox="1"/>
      </xdr:nvSpPr>
      <xdr:spPr>
        <a:xfrm>
          <a:off x="6672795" y="1602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139389</xdr:rowOff>
    </xdr:from>
    <xdr:to>
      <xdr:col>85</xdr:col>
      <xdr:colOff>127000</xdr:colOff>
      <xdr:row>38</xdr:row>
      <xdr:rowOff>139691</xdr:rowOff>
    </xdr:to>
    <xdr:cxnSp macro="">
      <xdr:nvCxnSpPr>
        <xdr:cNvPr id="516" name="直線コネクタ 515"/>
        <xdr:cNvCxnSpPr/>
      </xdr:nvCxnSpPr>
      <xdr:spPr>
        <a:xfrm flipV="1">
          <a:off x="15481300" y="6654489"/>
          <a:ext cx="8382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139691</xdr:rowOff>
    </xdr:from>
    <xdr:to>
      <xdr:col>81</xdr:col>
      <xdr:colOff>50800</xdr:colOff>
      <xdr:row>38</xdr:row>
      <xdr:rowOff>139691</xdr:rowOff>
    </xdr:to>
    <xdr:cxnSp macro="">
      <xdr:nvCxnSpPr>
        <xdr:cNvPr id="519" name="直線コネクタ 518"/>
        <xdr:cNvCxnSpPr/>
      </xdr:nvCxnSpPr>
      <xdr:spPr>
        <a:xfrm>
          <a:off x="14592300" y="6654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21" name="テキスト ボックス 520"/>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139681</xdr:rowOff>
    </xdr:from>
    <xdr:to>
      <xdr:col>76</xdr:col>
      <xdr:colOff>114300</xdr:colOff>
      <xdr:row>38</xdr:row>
      <xdr:rowOff>139691</xdr:rowOff>
    </xdr:to>
    <xdr:cxnSp macro="">
      <xdr:nvCxnSpPr>
        <xdr:cNvPr id="522" name="直線コネクタ 521"/>
        <xdr:cNvCxnSpPr/>
      </xdr:nvCxnSpPr>
      <xdr:spPr>
        <a:xfrm>
          <a:off x="13703300" y="6654781"/>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139581</xdr:rowOff>
    </xdr:from>
    <xdr:to>
      <xdr:col>71</xdr:col>
      <xdr:colOff>177800</xdr:colOff>
      <xdr:row>38</xdr:row>
      <xdr:rowOff>139681</xdr:rowOff>
    </xdr:to>
    <xdr:cxnSp macro="">
      <xdr:nvCxnSpPr>
        <xdr:cNvPr id="525" name="直線コネクタ 524"/>
        <xdr:cNvCxnSpPr/>
      </xdr:nvCxnSpPr>
      <xdr:spPr>
        <a:xfrm>
          <a:off x="12814300" y="6654681"/>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7" name="テキスト ボックス 526"/>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9" name="テキスト ボックス 528"/>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88589</xdr:rowOff>
    </xdr:from>
    <xdr:to>
      <xdr:col>85</xdr:col>
      <xdr:colOff>177800</xdr:colOff>
      <xdr:row>39</xdr:row>
      <xdr:rowOff>18739</xdr:rowOff>
    </xdr:to>
    <xdr:sp macro="" textlink="">
      <xdr:nvSpPr>
        <xdr:cNvPr id="535" name="楕円 534"/>
        <xdr:cNvSpPr/>
      </xdr:nvSpPr>
      <xdr:spPr>
        <a:xfrm>
          <a:off x="16268700" y="66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3516</xdr:rowOff>
    </xdr:from>
    <xdr:ext cx="313932" cy="259045"/>
    <xdr:sp macro="" textlink="">
      <xdr:nvSpPr>
        <xdr:cNvPr id="536" name="災害復旧事業費該当値テキスト"/>
        <xdr:cNvSpPr txBox="1"/>
      </xdr:nvSpPr>
      <xdr:spPr>
        <a:xfrm>
          <a:off x="16370300" y="6518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88891</xdr:rowOff>
    </xdr:from>
    <xdr:to>
      <xdr:col>81</xdr:col>
      <xdr:colOff>101600</xdr:colOff>
      <xdr:row>39</xdr:row>
      <xdr:rowOff>19041</xdr:rowOff>
    </xdr:to>
    <xdr:sp macro="" textlink="">
      <xdr:nvSpPr>
        <xdr:cNvPr id="537" name="楕円 536"/>
        <xdr:cNvSpPr/>
      </xdr:nvSpPr>
      <xdr:spPr>
        <a:xfrm>
          <a:off x="15430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10168</xdr:rowOff>
    </xdr:from>
    <xdr:ext cx="249299" cy="259045"/>
    <xdr:sp macro="" textlink="">
      <xdr:nvSpPr>
        <xdr:cNvPr id="538" name="テキスト ボックス 537"/>
        <xdr:cNvSpPr txBox="1"/>
      </xdr:nvSpPr>
      <xdr:spPr>
        <a:xfrm>
          <a:off x="15356650"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88891</xdr:rowOff>
    </xdr:from>
    <xdr:to>
      <xdr:col>76</xdr:col>
      <xdr:colOff>165100</xdr:colOff>
      <xdr:row>39</xdr:row>
      <xdr:rowOff>19041</xdr:rowOff>
    </xdr:to>
    <xdr:sp macro="" textlink="">
      <xdr:nvSpPr>
        <xdr:cNvPr id="539" name="楕円 538"/>
        <xdr:cNvSpPr/>
      </xdr:nvSpPr>
      <xdr:spPr>
        <a:xfrm>
          <a:off x="14541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10168</xdr:rowOff>
    </xdr:from>
    <xdr:ext cx="249299" cy="259045"/>
    <xdr:sp macro="" textlink="">
      <xdr:nvSpPr>
        <xdr:cNvPr id="540" name="テキスト ボックス 539"/>
        <xdr:cNvSpPr txBox="1"/>
      </xdr:nvSpPr>
      <xdr:spPr>
        <a:xfrm>
          <a:off x="14467650"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88881</xdr:rowOff>
    </xdr:from>
    <xdr:to>
      <xdr:col>72</xdr:col>
      <xdr:colOff>38100</xdr:colOff>
      <xdr:row>39</xdr:row>
      <xdr:rowOff>19031</xdr:rowOff>
    </xdr:to>
    <xdr:sp macro="" textlink="">
      <xdr:nvSpPr>
        <xdr:cNvPr id="541" name="楕円 540"/>
        <xdr:cNvSpPr/>
      </xdr:nvSpPr>
      <xdr:spPr>
        <a:xfrm>
          <a:off x="13652500" y="66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10158</xdr:rowOff>
    </xdr:from>
    <xdr:ext cx="249299" cy="259045"/>
    <xdr:sp macro="" textlink="">
      <xdr:nvSpPr>
        <xdr:cNvPr id="542" name="テキスト ボックス 541"/>
        <xdr:cNvSpPr txBox="1"/>
      </xdr:nvSpPr>
      <xdr:spPr>
        <a:xfrm>
          <a:off x="13578650" y="6696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88781</xdr:rowOff>
    </xdr:from>
    <xdr:to>
      <xdr:col>67</xdr:col>
      <xdr:colOff>101600</xdr:colOff>
      <xdr:row>39</xdr:row>
      <xdr:rowOff>18931</xdr:rowOff>
    </xdr:to>
    <xdr:sp macro="" textlink="">
      <xdr:nvSpPr>
        <xdr:cNvPr id="543" name="楕円 542"/>
        <xdr:cNvSpPr/>
      </xdr:nvSpPr>
      <xdr:spPr>
        <a:xfrm>
          <a:off x="12763500" y="66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10058</xdr:rowOff>
    </xdr:from>
    <xdr:ext cx="313932" cy="259045"/>
    <xdr:sp macro="" textlink="">
      <xdr:nvSpPr>
        <xdr:cNvPr id="544" name="テキスト ボックス 543"/>
        <xdr:cNvSpPr txBox="1"/>
      </xdr:nvSpPr>
      <xdr:spPr>
        <a:xfrm>
          <a:off x="12657333" y="6696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110005</xdr:rowOff>
    </xdr:from>
    <xdr:to>
      <xdr:col>85</xdr:col>
      <xdr:colOff>127000</xdr:colOff>
      <xdr:row>74</xdr:row>
      <xdr:rowOff>145461</xdr:rowOff>
    </xdr:to>
    <xdr:cxnSp macro="">
      <xdr:nvCxnSpPr>
        <xdr:cNvPr id="620" name="直線コネクタ 619"/>
        <xdr:cNvCxnSpPr/>
      </xdr:nvCxnSpPr>
      <xdr:spPr>
        <a:xfrm flipV="1">
          <a:off x="15481300" y="12797305"/>
          <a:ext cx="838200" cy="3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21" name="公債費平均値テキスト"/>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145461</xdr:rowOff>
    </xdr:from>
    <xdr:to>
      <xdr:col>81</xdr:col>
      <xdr:colOff>50800</xdr:colOff>
      <xdr:row>75</xdr:row>
      <xdr:rowOff>135905</xdr:rowOff>
    </xdr:to>
    <xdr:cxnSp macro="">
      <xdr:nvCxnSpPr>
        <xdr:cNvPr id="623" name="直線コネクタ 622"/>
        <xdr:cNvCxnSpPr/>
      </xdr:nvCxnSpPr>
      <xdr:spPr>
        <a:xfrm flipV="1">
          <a:off x="14592300" y="12832761"/>
          <a:ext cx="889000" cy="16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5" name="テキスト ボックス 624"/>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135905</xdr:rowOff>
    </xdr:from>
    <xdr:to>
      <xdr:col>76</xdr:col>
      <xdr:colOff>114300</xdr:colOff>
      <xdr:row>76</xdr:row>
      <xdr:rowOff>61268</xdr:rowOff>
    </xdr:to>
    <xdr:cxnSp macro="">
      <xdr:nvCxnSpPr>
        <xdr:cNvPr id="626" name="直線コネクタ 625"/>
        <xdr:cNvCxnSpPr/>
      </xdr:nvCxnSpPr>
      <xdr:spPr>
        <a:xfrm flipV="1">
          <a:off x="13703300" y="12994655"/>
          <a:ext cx="889000" cy="9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8" name="テキスト ボックス 627"/>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61268</xdr:rowOff>
    </xdr:from>
    <xdr:to>
      <xdr:col>71</xdr:col>
      <xdr:colOff>177800</xdr:colOff>
      <xdr:row>76</xdr:row>
      <xdr:rowOff>79318</xdr:rowOff>
    </xdr:to>
    <xdr:cxnSp macro="">
      <xdr:nvCxnSpPr>
        <xdr:cNvPr id="629" name="直線コネクタ 628"/>
        <xdr:cNvCxnSpPr/>
      </xdr:nvCxnSpPr>
      <xdr:spPr>
        <a:xfrm flipV="1">
          <a:off x="12814300" y="13091468"/>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31" name="テキスト ボックス 630"/>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3" name="テキスト ボックス 632"/>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59205</xdr:rowOff>
    </xdr:from>
    <xdr:to>
      <xdr:col>85</xdr:col>
      <xdr:colOff>177800</xdr:colOff>
      <xdr:row>74</xdr:row>
      <xdr:rowOff>160805</xdr:rowOff>
    </xdr:to>
    <xdr:sp macro="" textlink="">
      <xdr:nvSpPr>
        <xdr:cNvPr id="639" name="楕円 638"/>
        <xdr:cNvSpPr/>
      </xdr:nvSpPr>
      <xdr:spPr>
        <a:xfrm>
          <a:off x="16268700" y="127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82082</xdr:rowOff>
    </xdr:from>
    <xdr:ext cx="599010" cy="259045"/>
    <xdr:sp macro="" textlink="">
      <xdr:nvSpPr>
        <xdr:cNvPr id="640" name="公債費該当値テキスト"/>
        <xdr:cNvSpPr txBox="1"/>
      </xdr:nvSpPr>
      <xdr:spPr>
        <a:xfrm>
          <a:off x="16370300" y="1259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94661</xdr:rowOff>
    </xdr:from>
    <xdr:to>
      <xdr:col>81</xdr:col>
      <xdr:colOff>101600</xdr:colOff>
      <xdr:row>75</xdr:row>
      <xdr:rowOff>24811</xdr:rowOff>
    </xdr:to>
    <xdr:sp macro="" textlink="">
      <xdr:nvSpPr>
        <xdr:cNvPr id="641" name="楕円 640"/>
        <xdr:cNvSpPr/>
      </xdr:nvSpPr>
      <xdr:spPr>
        <a:xfrm>
          <a:off x="15430500" y="1278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41338</xdr:rowOff>
    </xdr:from>
    <xdr:ext cx="599010" cy="259045"/>
    <xdr:sp macro="" textlink="">
      <xdr:nvSpPr>
        <xdr:cNvPr id="642" name="テキスト ボックス 641"/>
        <xdr:cNvSpPr txBox="1"/>
      </xdr:nvSpPr>
      <xdr:spPr>
        <a:xfrm>
          <a:off x="15181795" y="1255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85105</xdr:rowOff>
    </xdr:from>
    <xdr:to>
      <xdr:col>76</xdr:col>
      <xdr:colOff>165100</xdr:colOff>
      <xdr:row>76</xdr:row>
      <xdr:rowOff>15255</xdr:rowOff>
    </xdr:to>
    <xdr:sp macro="" textlink="">
      <xdr:nvSpPr>
        <xdr:cNvPr id="643" name="楕円 642"/>
        <xdr:cNvSpPr/>
      </xdr:nvSpPr>
      <xdr:spPr>
        <a:xfrm>
          <a:off x="14541500" y="129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31782</xdr:rowOff>
    </xdr:from>
    <xdr:ext cx="599010" cy="259045"/>
    <xdr:sp macro="" textlink="">
      <xdr:nvSpPr>
        <xdr:cNvPr id="644" name="テキスト ボックス 643"/>
        <xdr:cNvSpPr txBox="1"/>
      </xdr:nvSpPr>
      <xdr:spPr>
        <a:xfrm>
          <a:off x="14292795" y="1271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10468</xdr:rowOff>
    </xdr:from>
    <xdr:to>
      <xdr:col>72</xdr:col>
      <xdr:colOff>38100</xdr:colOff>
      <xdr:row>76</xdr:row>
      <xdr:rowOff>112068</xdr:rowOff>
    </xdr:to>
    <xdr:sp macro="" textlink="">
      <xdr:nvSpPr>
        <xdr:cNvPr id="645" name="楕円 644"/>
        <xdr:cNvSpPr/>
      </xdr:nvSpPr>
      <xdr:spPr>
        <a:xfrm>
          <a:off x="13652500" y="1304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128595</xdr:rowOff>
    </xdr:from>
    <xdr:ext cx="534377" cy="259045"/>
    <xdr:sp macro="" textlink="">
      <xdr:nvSpPr>
        <xdr:cNvPr id="646" name="テキスト ボックス 645"/>
        <xdr:cNvSpPr txBox="1"/>
      </xdr:nvSpPr>
      <xdr:spPr>
        <a:xfrm>
          <a:off x="13436111" y="1281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28518</xdr:rowOff>
    </xdr:from>
    <xdr:to>
      <xdr:col>67</xdr:col>
      <xdr:colOff>101600</xdr:colOff>
      <xdr:row>76</xdr:row>
      <xdr:rowOff>130118</xdr:rowOff>
    </xdr:to>
    <xdr:sp macro="" textlink="">
      <xdr:nvSpPr>
        <xdr:cNvPr id="647" name="楕円 646"/>
        <xdr:cNvSpPr/>
      </xdr:nvSpPr>
      <xdr:spPr>
        <a:xfrm>
          <a:off x="12763500" y="130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146645</xdr:rowOff>
    </xdr:from>
    <xdr:ext cx="534377" cy="259045"/>
    <xdr:sp macro="" textlink="">
      <xdr:nvSpPr>
        <xdr:cNvPr id="648" name="テキスト ボックス 647"/>
        <xdr:cNvSpPr txBox="1"/>
      </xdr:nvSpPr>
      <xdr:spPr>
        <a:xfrm>
          <a:off x="12547111" y="128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146862</xdr:rowOff>
    </xdr:from>
    <xdr:to>
      <xdr:col>85</xdr:col>
      <xdr:colOff>127000</xdr:colOff>
      <xdr:row>91</xdr:row>
      <xdr:rowOff>129113</xdr:rowOff>
    </xdr:to>
    <xdr:cxnSp macro="">
      <xdr:nvCxnSpPr>
        <xdr:cNvPr id="679" name="直線コネクタ 678"/>
        <xdr:cNvCxnSpPr/>
      </xdr:nvCxnSpPr>
      <xdr:spPr>
        <a:xfrm flipV="1">
          <a:off x="15481300" y="15577362"/>
          <a:ext cx="838200" cy="15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80" name="積立金平均値テキスト"/>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129113</xdr:rowOff>
    </xdr:from>
    <xdr:to>
      <xdr:col>81</xdr:col>
      <xdr:colOff>50800</xdr:colOff>
      <xdr:row>94</xdr:row>
      <xdr:rowOff>145774</xdr:rowOff>
    </xdr:to>
    <xdr:cxnSp macro="">
      <xdr:nvCxnSpPr>
        <xdr:cNvPr id="682" name="直線コネクタ 681"/>
        <xdr:cNvCxnSpPr/>
      </xdr:nvCxnSpPr>
      <xdr:spPr>
        <a:xfrm flipV="1">
          <a:off x="14592300" y="15731063"/>
          <a:ext cx="889000" cy="53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4" name="テキスト ボックス 683"/>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145774</xdr:rowOff>
    </xdr:from>
    <xdr:to>
      <xdr:col>76</xdr:col>
      <xdr:colOff>114300</xdr:colOff>
      <xdr:row>96</xdr:row>
      <xdr:rowOff>2677</xdr:rowOff>
    </xdr:to>
    <xdr:cxnSp macro="">
      <xdr:nvCxnSpPr>
        <xdr:cNvPr id="685" name="直線コネクタ 684"/>
        <xdr:cNvCxnSpPr/>
      </xdr:nvCxnSpPr>
      <xdr:spPr>
        <a:xfrm flipV="1">
          <a:off x="13703300" y="16262074"/>
          <a:ext cx="889000" cy="1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7" name="テキスト ボックス 686"/>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2677</xdr:rowOff>
    </xdr:from>
    <xdr:to>
      <xdr:col>71</xdr:col>
      <xdr:colOff>177800</xdr:colOff>
      <xdr:row>97</xdr:row>
      <xdr:rowOff>80127</xdr:rowOff>
    </xdr:to>
    <xdr:cxnSp macro="">
      <xdr:nvCxnSpPr>
        <xdr:cNvPr id="688" name="直線コネクタ 687"/>
        <xdr:cNvCxnSpPr/>
      </xdr:nvCxnSpPr>
      <xdr:spPr>
        <a:xfrm flipV="1">
          <a:off x="12814300" y="16461877"/>
          <a:ext cx="889000" cy="24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90" name="テキスト ボックス 689"/>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2" name="テキスト ボックス 691"/>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96062</xdr:rowOff>
    </xdr:from>
    <xdr:to>
      <xdr:col>85</xdr:col>
      <xdr:colOff>177800</xdr:colOff>
      <xdr:row>91</xdr:row>
      <xdr:rowOff>26212</xdr:rowOff>
    </xdr:to>
    <xdr:sp macro="" textlink="">
      <xdr:nvSpPr>
        <xdr:cNvPr id="698" name="楕円 697"/>
        <xdr:cNvSpPr/>
      </xdr:nvSpPr>
      <xdr:spPr>
        <a:xfrm>
          <a:off x="16268700" y="155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49089</xdr:rowOff>
    </xdr:from>
    <xdr:ext cx="599010" cy="259045"/>
    <xdr:sp macro="" textlink="">
      <xdr:nvSpPr>
        <xdr:cNvPr id="699" name="積立金該当値テキスト"/>
        <xdr:cNvSpPr txBox="1"/>
      </xdr:nvSpPr>
      <xdr:spPr>
        <a:xfrm>
          <a:off x="16370300" y="1547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78313</xdr:rowOff>
    </xdr:from>
    <xdr:to>
      <xdr:col>81</xdr:col>
      <xdr:colOff>101600</xdr:colOff>
      <xdr:row>92</xdr:row>
      <xdr:rowOff>8463</xdr:rowOff>
    </xdr:to>
    <xdr:sp macro="" textlink="">
      <xdr:nvSpPr>
        <xdr:cNvPr id="700" name="楕円 699"/>
        <xdr:cNvSpPr/>
      </xdr:nvSpPr>
      <xdr:spPr>
        <a:xfrm>
          <a:off x="15430500" y="156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24990</xdr:rowOff>
    </xdr:from>
    <xdr:ext cx="599010" cy="259045"/>
    <xdr:sp macro="" textlink="">
      <xdr:nvSpPr>
        <xdr:cNvPr id="701" name="テキスト ボックス 700"/>
        <xdr:cNvSpPr txBox="1"/>
      </xdr:nvSpPr>
      <xdr:spPr>
        <a:xfrm>
          <a:off x="15181795" y="1545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94974</xdr:rowOff>
    </xdr:from>
    <xdr:to>
      <xdr:col>76</xdr:col>
      <xdr:colOff>165100</xdr:colOff>
      <xdr:row>95</xdr:row>
      <xdr:rowOff>25124</xdr:rowOff>
    </xdr:to>
    <xdr:sp macro="" textlink="">
      <xdr:nvSpPr>
        <xdr:cNvPr id="702" name="楕円 701"/>
        <xdr:cNvSpPr/>
      </xdr:nvSpPr>
      <xdr:spPr>
        <a:xfrm>
          <a:off x="14541500" y="1621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41651</xdr:rowOff>
    </xdr:from>
    <xdr:ext cx="599010" cy="259045"/>
    <xdr:sp macro="" textlink="">
      <xdr:nvSpPr>
        <xdr:cNvPr id="703" name="テキスト ボックス 702"/>
        <xdr:cNvSpPr txBox="1"/>
      </xdr:nvSpPr>
      <xdr:spPr>
        <a:xfrm>
          <a:off x="14292795" y="1598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123327</xdr:rowOff>
    </xdr:from>
    <xdr:to>
      <xdr:col>72</xdr:col>
      <xdr:colOff>38100</xdr:colOff>
      <xdr:row>96</xdr:row>
      <xdr:rowOff>53477</xdr:rowOff>
    </xdr:to>
    <xdr:sp macro="" textlink="">
      <xdr:nvSpPr>
        <xdr:cNvPr id="704" name="楕円 703"/>
        <xdr:cNvSpPr/>
      </xdr:nvSpPr>
      <xdr:spPr>
        <a:xfrm>
          <a:off x="13652500" y="1641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70004</xdr:rowOff>
    </xdr:from>
    <xdr:ext cx="599010" cy="259045"/>
    <xdr:sp macro="" textlink="">
      <xdr:nvSpPr>
        <xdr:cNvPr id="705" name="テキスト ボックス 704"/>
        <xdr:cNvSpPr txBox="1"/>
      </xdr:nvSpPr>
      <xdr:spPr>
        <a:xfrm>
          <a:off x="13403795" y="1618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29327</xdr:rowOff>
    </xdr:from>
    <xdr:to>
      <xdr:col>67</xdr:col>
      <xdr:colOff>101600</xdr:colOff>
      <xdr:row>97</xdr:row>
      <xdr:rowOff>130927</xdr:rowOff>
    </xdr:to>
    <xdr:sp macro="" textlink="">
      <xdr:nvSpPr>
        <xdr:cNvPr id="706" name="楕円 705"/>
        <xdr:cNvSpPr/>
      </xdr:nvSpPr>
      <xdr:spPr>
        <a:xfrm>
          <a:off x="12763500" y="1665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147454</xdr:rowOff>
    </xdr:from>
    <xdr:ext cx="599010" cy="259045"/>
    <xdr:sp macro="" textlink="">
      <xdr:nvSpPr>
        <xdr:cNvPr id="707" name="テキスト ボックス 706"/>
        <xdr:cNvSpPr txBox="1"/>
      </xdr:nvSpPr>
      <xdr:spPr>
        <a:xfrm>
          <a:off x="12514795" y="1643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167687</xdr:rowOff>
    </xdr:from>
    <xdr:to>
      <xdr:col>116</xdr:col>
      <xdr:colOff>63500</xdr:colOff>
      <xdr:row>38</xdr:row>
      <xdr:rowOff>10737</xdr:rowOff>
    </xdr:to>
    <xdr:cxnSp macro="">
      <xdr:nvCxnSpPr>
        <xdr:cNvPr id="738" name="直線コネクタ 737"/>
        <xdr:cNvCxnSpPr/>
      </xdr:nvCxnSpPr>
      <xdr:spPr>
        <a:xfrm flipV="1">
          <a:off x="21323300" y="6511337"/>
          <a:ext cx="8382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9" name="投資及び出資金平均値テキスト"/>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147113</xdr:rowOff>
    </xdr:from>
    <xdr:to>
      <xdr:col>111</xdr:col>
      <xdr:colOff>177800</xdr:colOff>
      <xdr:row>38</xdr:row>
      <xdr:rowOff>10737</xdr:rowOff>
    </xdr:to>
    <xdr:cxnSp macro="">
      <xdr:nvCxnSpPr>
        <xdr:cNvPr id="741" name="直線コネクタ 740"/>
        <xdr:cNvCxnSpPr/>
      </xdr:nvCxnSpPr>
      <xdr:spPr>
        <a:xfrm>
          <a:off x="20434300" y="6490763"/>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3" name="テキスト ボックス 742"/>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147113</xdr:rowOff>
    </xdr:from>
    <xdr:to>
      <xdr:col>107</xdr:col>
      <xdr:colOff>50800</xdr:colOff>
      <xdr:row>38</xdr:row>
      <xdr:rowOff>12337</xdr:rowOff>
    </xdr:to>
    <xdr:cxnSp macro="">
      <xdr:nvCxnSpPr>
        <xdr:cNvPr id="744" name="直線コネクタ 743"/>
        <xdr:cNvCxnSpPr/>
      </xdr:nvCxnSpPr>
      <xdr:spPr>
        <a:xfrm flipV="1">
          <a:off x="19545300" y="6490763"/>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49104</xdr:rowOff>
    </xdr:from>
    <xdr:ext cx="469744" cy="259045"/>
    <xdr:sp macro="" textlink="">
      <xdr:nvSpPr>
        <xdr:cNvPr id="746" name="テキスト ボックス 745"/>
        <xdr:cNvSpPr txBox="1"/>
      </xdr:nvSpPr>
      <xdr:spPr>
        <a:xfrm>
          <a:off x="20199428" y="67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12337</xdr:rowOff>
    </xdr:from>
    <xdr:to>
      <xdr:col>102</xdr:col>
      <xdr:colOff>114300</xdr:colOff>
      <xdr:row>38</xdr:row>
      <xdr:rowOff>31148</xdr:rowOff>
    </xdr:to>
    <xdr:cxnSp macro="">
      <xdr:nvCxnSpPr>
        <xdr:cNvPr id="747" name="直線コネクタ 746"/>
        <xdr:cNvCxnSpPr/>
      </xdr:nvCxnSpPr>
      <xdr:spPr>
        <a:xfrm flipV="1">
          <a:off x="18656300" y="6527437"/>
          <a:ext cx="8890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9" name="テキスト ボックス 748"/>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51" name="テキスト ボックス 750"/>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116887</xdr:rowOff>
    </xdr:from>
    <xdr:to>
      <xdr:col>116</xdr:col>
      <xdr:colOff>114300</xdr:colOff>
      <xdr:row>38</xdr:row>
      <xdr:rowOff>47037</xdr:rowOff>
    </xdr:to>
    <xdr:sp macro="" textlink="">
      <xdr:nvSpPr>
        <xdr:cNvPr id="757" name="楕円 756"/>
        <xdr:cNvSpPr/>
      </xdr:nvSpPr>
      <xdr:spPr>
        <a:xfrm>
          <a:off x="22110700" y="64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139764</xdr:rowOff>
    </xdr:from>
    <xdr:ext cx="469744" cy="259045"/>
    <xdr:sp macro="" textlink="">
      <xdr:nvSpPr>
        <xdr:cNvPr id="758" name="投資及び出資金該当値テキスト"/>
        <xdr:cNvSpPr txBox="1"/>
      </xdr:nvSpPr>
      <xdr:spPr>
        <a:xfrm>
          <a:off x="22212300" y="631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131387</xdr:rowOff>
    </xdr:from>
    <xdr:to>
      <xdr:col>112</xdr:col>
      <xdr:colOff>38100</xdr:colOff>
      <xdr:row>38</xdr:row>
      <xdr:rowOff>61537</xdr:rowOff>
    </xdr:to>
    <xdr:sp macro="" textlink="">
      <xdr:nvSpPr>
        <xdr:cNvPr id="759" name="楕円 758"/>
        <xdr:cNvSpPr/>
      </xdr:nvSpPr>
      <xdr:spPr>
        <a:xfrm>
          <a:off x="21272500" y="64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78064</xdr:rowOff>
    </xdr:from>
    <xdr:ext cx="469744" cy="259045"/>
    <xdr:sp macro="" textlink="">
      <xdr:nvSpPr>
        <xdr:cNvPr id="760" name="テキスト ボックス 759"/>
        <xdr:cNvSpPr txBox="1"/>
      </xdr:nvSpPr>
      <xdr:spPr>
        <a:xfrm>
          <a:off x="21088428" y="625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96313</xdr:rowOff>
    </xdr:from>
    <xdr:to>
      <xdr:col>107</xdr:col>
      <xdr:colOff>101600</xdr:colOff>
      <xdr:row>38</xdr:row>
      <xdr:rowOff>26464</xdr:rowOff>
    </xdr:to>
    <xdr:sp macro="" textlink="">
      <xdr:nvSpPr>
        <xdr:cNvPr id="761" name="楕円 760"/>
        <xdr:cNvSpPr/>
      </xdr:nvSpPr>
      <xdr:spPr>
        <a:xfrm>
          <a:off x="20383500" y="64399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42990</xdr:rowOff>
    </xdr:from>
    <xdr:ext cx="469744" cy="259045"/>
    <xdr:sp macro="" textlink="">
      <xdr:nvSpPr>
        <xdr:cNvPr id="762" name="テキスト ボックス 761"/>
        <xdr:cNvSpPr txBox="1"/>
      </xdr:nvSpPr>
      <xdr:spPr>
        <a:xfrm>
          <a:off x="20199428" y="621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132987</xdr:rowOff>
    </xdr:from>
    <xdr:to>
      <xdr:col>102</xdr:col>
      <xdr:colOff>165100</xdr:colOff>
      <xdr:row>38</xdr:row>
      <xdr:rowOff>63137</xdr:rowOff>
    </xdr:to>
    <xdr:sp macro="" textlink="">
      <xdr:nvSpPr>
        <xdr:cNvPr id="763" name="楕円 762"/>
        <xdr:cNvSpPr/>
      </xdr:nvSpPr>
      <xdr:spPr>
        <a:xfrm>
          <a:off x="19494500" y="64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79664</xdr:rowOff>
    </xdr:from>
    <xdr:ext cx="469744" cy="259045"/>
    <xdr:sp macro="" textlink="">
      <xdr:nvSpPr>
        <xdr:cNvPr id="764" name="テキスト ボックス 763"/>
        <xdr:cNvSpPr txBox="1"/>
      </xdr:nvSpPr>
      <xdr:spPr>
        <a:xfrm>
          <a:off x="19310428" y="625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151798</xdr:rowOff>
    </xdr:from>
    <xdr:to>
      <xdr:col>98</xdr:col>
      <xdr:colOff>38100</xdr:colOff>
      <xdr:row>38</xdr:row>
      <xdr:rowOff>81948</xdr:rowOff>
    </xdr:to>
    <xdr:sp macro="" textlink="">
      <xdr:nvSpPr>
        <xdr:cNvPr id="765" name="楕円 764"/>
        <xdr:cNvSpPr/>
      </xdr:nvSpPr>
      <xdr:spPr>
        <a:xfrm>
          <a:off x="18605500" y="64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98475</xdr:rowOff>
    </xdr:from>
    <xdr:ext cx="469744" cy="259045"/>
    <xdr:sp macro="" textlink="">
      <xdr:nvSpPr>
        <xdr:cNvPr id="766" name="テキスト ボックス 765"/>
        <xdr:cNvSpPr txBox="1"/>
      </xdr:nvSpPr>
      <xdr:spPr>
        <a:xfrm>
          <a:off x="18421428" y="627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157563</xdr:rowOff>
    </xdr:from>
    <xdr:to>
      <xdr:col>116</xdr:col>
      <xdr:colOff>63500</xdr:colOff>
      <xdr:row>58</xdr:row>
      <xdr:rowOff>157824</xdr:rowOff>
    </xdr:to>
    <xdr:cxnSp macro="">
      <xdr:nvCxnSpPr>
        <xdr:cNvPr id="797" name="直線コネクタ 796"/>
        <xdr:cNvCxnSpPr/>
      </xdr:nvCxnSpPr>
      <xdr:spPr>
        <a:xfrm flipV="1">
          <a:off x="21323300" y="10101663"/>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8" name="貸付金平均値テキスト"/>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157824</xdr:rowOff>
    </xdr:from>
    <xdr:to>
      <xdr:col>111</xdr:col>
      <xdr:colOff>177800</xdr:colOff>
      <xdr:row>58</xdr:row>
      <xdr:rowOff>164193</xdr:rowOff>
    </xdr:to>
    <xdr:cxnSp macro="">
      <xdr:nvCxnSpPr>
        <xdr:cNvPr id="800" name="直線コネクタ 799"/>
        <xdr:cNvCxnSpPr/>
      </xdr:nvCxnSpPr>
      <xdr:spPr>
        <a:xfrm flipV="1">
          <a:off x="20434300" y="10101924"/>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2" name="テキスト ボックス 801"/>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164193</xdr:rowOff>
    </xdr:from>
    <xdr:to>
      <xdr:col>107</xdr:col>
      <xdr:colOff>50800</xdr:colOff>
      <xdr:row>58</xdr:row>
      <xdr:rowOff>166544</xdr:rowOff>
    </xdr:to>
    <xdr:cxnSp macro="">
      <xdr:nvCxnSpPr>
        <xdr:cNvPr id="803" name="直線コネクタ 802"/>
        <xdr:cNvCxnSpPr/>
      </xdr:nvCxnSpPr>
      <xdr:spPr>
        <a:xfrm flipV="1">
          <a:off x="19545300" y="10108293"/>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35748</xdr:rowOff>
    </xdr:from>
    <xdr:ext cx="469744" cy="259045"/>
    <xdr:sp macro="" textlink="">
      <xdr:nvSpPr>
        <xdr:cNvPr id="805" name="テキスト ボックス 804"/>
        <xdr:cNvSpPr txBox="1"/>
      </xdr:nvSpPr>
      <xdr:spPr>
        <a:xfrm>
          <a:off x="20199428" y="101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166544</xdr:rowOff>
    </xdr:from>
    <xdr:to>
      <xdr:col>102</xdr:col>
      <xdr:colOff>114300</xdr:colOff>
      <xdr:row>58</xdr:row>
      <xdr:rowOff>167295</xdr:rowOff>
    </xdr:to>
    <xdr:cxnSp macro="">
      <xdr:nvCxnSpPr>
        <xdr:cNvPr id="806" name="直線コネクタ 805"/>
        <xdr:cNvCxnSpPr/>
      </xdr:nvCxnSpPr>
      <xdr:spPr>
        <a:xfrm flipV="1">
          <a:off x="18656300" y="10110644"/>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8" name="テキスト ボックス 807"/>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10" name="テキスト ボックス 809"/>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106763</xdr:rowOff>
    </xdr:from>
    <xdr:to>
      <xdr:col>116</xdr:col>
      <xdr:colOff>114300</xdr:colOff>
      <xdr:row>59</xdr:row>
      <xdr:rowOff>36913</xdr:rowOff>
    </xdr:to>
    <xdr:sp macro="" textlink="">
      <xdr:nvSpPr>
        <xdr:cNvPr id="816" name="楕円 815"/>
        <xdr:cNvSpPr/>
      </xdr:nvSpPr>
      <xdr:spPr>
        <a:xfrm>
          <a:off x="22110700" y="100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66140</xdr:rowOff>
    </xdr:from>
    <xdr:ext cx="469744" cy="259045"/>
    <xdr:sp macro="" textlink="">
      <xdr:nvSpPr>
        <xdr:cNvPr id="817" name="貸付金該当値テキスト"/>
        <xdr:cNvSpPr txBox="1"/>
      </xdr:nvSpPr>
      <xdr:spPr>
        <a:xfrm>
          <a:off x="22212300" y="98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107024</xdr:rowOff>
    </xdr:from>
    <xdr:to>
      <xdr:col>112</xdr:col>
      <xdr:colOff>38100</xdr:colOff>
      <xdr:row>59</xdr:row>
      <xdr:rowOff>37174</xdr:rowOff>
    </xdr:to>
    <xdr:sp macro="" textlink="">
      <xdr:nvSpPr>
        <xdr:cNvPr id="818" name="楕円 817"/>
        <xdr:cNvSpPr/>
      </xdr:nvSpPr>
      <xdr:spPr>
        <a:xfrm>
          <a:off x="21272500" y="100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53701</xdr:rowOff>
    </xdr:from>
    <xdr:ext cx="469744" cy="259045"/>
    <xdr:sp macro="" textlink="">
      <xdr:nvSpPr>
        <xdr:cNvPr id="819" name="テキスト ボックス 818"/>
        <xdr:cNvSpPr txBox="1"/>
      </xdr:nvSpPr>
      <xdr:spPr>
        <a:xfrm>
          <a:off x="21088428" y="982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113393</xdr:rowOff>
    </xdr:from>
    <xdr:to>
      <xdr:col>107</xdr:col>
      <xdr:colOff>101600</xdr:colOff>
      <xdr:row>59</xdr:row>
      <xdr:rowOff>43543</xdr:rowOff>
    </xdr:to>
    <xdr:sp macro="" textlink="">
      <xdr:nvSpPr>
        <xdr:cNvPr id="820" name="楕円 819"/>
        <xdr:cNvSpPr/>
      </xdr:nvSpPr>
      <xdr:spPr>
        <a:xfrm>
          <a:off x="20383500" y="100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60070</xdr:rowOff>
    </xdr:from>
    <xdr:ext cx="469744" cy="259045"/>
    <xdr:sp macro="" textlink="">
      <xdr:nvSpPr>
        <xdr:cNvPr id="821" name="テキスト ボックス 820"/>
        <xdr:cNvSpPr txBox="1"/>
      </xdr:nvSpPr>
      <xdr:spPr>
        <a:xfrm>
          <a:off x="20199428" y="98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115744</xdr:rowOff>
    </xdr:from>
    <xdr:to>
      <xdr:col>102</xdr:col>
      <xdr:colOff>165100</xdr:colOff>
      <xdr:row>59</xdr:row>
      <xdr:rowOff>45894</xdr:rowOff>
    </xdr:to>
    <xdr:sp macro="" textlink="">
      <xdr:nvSpPr>
        <xdr:cNvPr id="822" name="楕円 821"/>
        <xdr:cNvSpPr/>
      </xdr:nvSpPr>
      <xdr:spPr>
        <a:xfrm>
          <a:off x="19494500" y="100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62421</xdr:rowOff>
    </xdr:from>
    <xdr:ext cx="469744" cy="259045"/>
    <xdr:sp macro="" textlink="">
      <xdr:nvSpPr>
        <xdr:cNvPr id="823" name="テキスト ボックス 822"/>
        <xdr:cNvSpPr txBox="1"/>
      </xdr:nvSpPr>
      <xdr:spPr>
        <a:xfrm>
          <a:off x="19310428" y="983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116495</xdr:rowOff>
    </xdr:from>
    <xdr:to>
      <xdr:col>98</xdr:col>
      <xdr:colOff>38100</xdr:colOff>
      <xdr:row>59</xdr:row>
      <xdr:rowOff>46645</xdr:rowOff>
    </xdr:to>
    <xdr:sp macro="" textlink="">
      <xdr:nvSpPr>
        <xdr:cNvPr id="824" name="楕円 823"/>
        <xdr:cNvSpPr/>
      </xdr:nvSpPr>
      <xdr:spPr>
        <a:xfrm>
          <a:off x="18605500" y="10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63172</xdr:rowOff>
    </xdr:from>
    <xdr:ext cx="469744" cy="259045"/>
    <xdr:sp macro="" textlink="">
      <xdr:nvSpPr>
        <xdr:cNvPr id="825" name="テキスト ボックス 824"/>
        <xdr:cNvSpPr txBox="1"/>
      </xdr:nvSpPr>
      <xdr:spPr>
        <a:xfrm>
          <a:off x="18421428" y="983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11333</xdr:rowOff>
    </xdr:from>
    <xdr:to>
      <xdr:col>116</xdr:col>
      <xdr:colOff>63500</xdr:colOff>
      <xdr:row>74</xdr:row>
      <xdr:rowOff>13040</xdr:rowOff>
    </xdr:to>
    <xdr:cxnSp macro="">
      <xdr:nvCxnSpPr>
        <xdr:cNvPr id="854" name="直線コネクタ 853"/>
        <xdr:cNvCxnSpPr/>
      </xdr:nvCxnSpPr>
      <xdr:spPr>
        <a:xfrm flipV="1">
          <a:off x="21323300" y="12698633"/>
          <a:ext cx="8382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5" name="繰出金平均値テキスト"/>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13040</xdr:rowOff>
    </xdr:from>
    <xdr:to>
      <xdr:col>111</xdr:col>
      <xdr:colOff>177800</xdr:colOff>
      <xdr:row>74</xdr:row>
      <xdr:rowOff>22573</xdr:rowOff>
    </xdr:to>
    <xdr:cxnSp macro="">
      <xdr:nvCxnSpPr>
        <xdr:cNvPr id="857" name="直線コネクタ 856"/>
        <xdr:cNvCxnSpPr/>
      </xdr:nvCxnSpPr>
      <xdr:spPr>
        <a:xfrm flipV="1">
          <a:off x="20434300" y="12700340"/>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9" name="テキスト ボックス 858"/>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22573</xdr:rowOff>
    </xdr:from>
    <xdr:to>
      <xdr:col>107</xdr:col>
      <xdr:colOff>50800</xdr:colOff>
      <xdr:row>74</xdr:row>
      <xdr:rowOff>94384</xdr:rowOff>
    </xdr:to>
    <xdr:cxnSp macro="">
      <xdr:nvCxnSpPr>
        <xdr:cNvPr id="860" name="直線コネクタ 859"/>
        <xdr:cNvCxnSpPr/>
      </xdr:nvCxnSpPr>
      <xdr:spPr>
        <a:xfrm flipV="1">
          <a:off x="19545300" y="12709873"/>
          <a:ext cx="889000" cy="7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2" name="テキスト ボックス 861"/>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94384</xdr:rowOff>
    </xdr:from>
    <xdr:to>
      <xdr:col>102</xdr:col>
      <xdr:colOff>114300</xdr:colOff>
      <xdr:row>74</xdr:row>
      <xdr:rowOff>118524</xdr:rowOff>
    </xdr:to>
    <xdr:cxnSp macro="">
      <xdr:nvCxnSpPr>
        <xdr:cNvPr id="863" name="直線コネクタ 862"/>
        <xdr:cNvCxnSpPr/>
      </xdr:nvCxnSpPr>
      <xdr:spPr>
        <a:xfrm flipV="1">
          <a:off x="18656300" y="12781684"/>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5" name="テキスト ボックス 864"/>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7" name="テキスト ボックス 866"/>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131983</xdr:rowOff>
    </xdr:from>
    <xdr:to>
      <xdr:col>116</xdr:col>
      <xdr:colOff>114300</xdr:colOff>
      <xdr:row>74</xdr:row>
      <xdr:rowOff>62133</xdr:rowOff>
    </xdr:to>
    <xdr:sp macro="" textlink="">
      <xdr:nvSpPr>
        <xdr:cNvPr id="873" name="楕円 872"/>
        <xdr:cNvSpPr/>
      </xdr:nvSpPr>
      <xdr:spPr>
        <a:xfrm>
          <a:off x="22110700" y="1264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154860</xdr:rowOff>
    </xdr:from>
    <xdr:ext cx="599010" cy="259045"/>
    <xdr:sp macro="" textlink="">
      <xdr:nvSpPr>
        <xdr:cNvPr id="874" name="繰出金該当値テキスト"/>
        <xdr:cNvSpPr txBox="1"/>
      </xdr:nvSpPr>
      <xdr:spPr>
        <a:xfrm>
          <a:off x="22212300" y="1249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133690</xdr:rowOff>
    </xdr:from>
    <xdr:to>
      <xdr:col>112</xdr:col>
      <xdr:colOff>38100</xdr:colOff>
      <xdr:row>74</xdr:row>
      <xdr:rowOff>63840</xdr:rowOff>
    </xdr:to>
    <xdr:sp macro="" textlink="">
      <xdr:nvSpPr>
        <xdr:cNvPr id="875" name="楕円 874"/>
        <xdr:cNvSpPr/>
      </xdr:nvSpPr>
      <xdr:spPr>
        <a:xfrm>
          <a:off x="21272500" y="1264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80367</xdr:rowOff>
    </xdr:from>
    <xdr:ext cx="599010" cy="259045"/>
    <xdr:sp macro="" textlink="">
      <xdr:nvSpPr>
        <xdr:cNvPr id="876" name="テキスト ボックス 875"/>
        <xdr:cNvSpPr txBox="1"/>
      </xdr:nvSpPr>
      <xdr:spPr>
        <a:xfrm>
          <a:off x="21023795" y="1242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143223</xdr:rowOff>
    </xdr:from>
    <xdr:to>
      <xdr:col>107</xdr:col>
      <xdr:colOff>101600</xdr:colOff>
      <xdr:row>74</xdr:row>
      <xdr:rowOff>73373</xdr:rowOff>
    </xdr:to>
    <xdr:sp macro="" textlink="">
      <xdr:nvSpPr>
        <xdr:cNvPr id="877" name="楕円 876"/>
        <xdr:cNvSpPr/>
      </xdr:nvSpPr>
      <xdr:spPr>
        <a:xfrm>
          <a:off x="20383500" y="126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89900</xdr:rowOff>
    </xdr:from>
    <xdr:ext cx="599010" cy="259045"/>
    <xdr:sp macro="" textlink="">
      <xdr:nvSpPr>
        <xdr:cNvPr id="878" name="テキスト ボックス 877"/>
        <xdr:cNvSpPr txBox="1"/>
      </xdr:nvSpPr>
      <xdr:spPr>
        <a:xfrm>
          <a:off x="20134795" y="1243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43584</xdr:rowOff>
    </xdr:from>
    <xdr:to>
      <xdr:col>102</xdr:col>
      <xdr:colOff>165100</xdr:colOff>
      <xdr:row>74</xdr:row>
      <xdr:rowOff>145184</xdr:rowOff>
    </xdr:to>
    <xdr:sp macro="" textlink="">
      <xdr:nvSpPr>
        <xdr:cNvPr id="879" name="楕円 878"/>
        <xdr:cNvSpPr/>
      </xdr:nvSpPr>
      <xdr:spPr>
        <a:xfrm>
          <a:off x="19494500" y="127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161711</xdr:rowOff>
    </xdr:from>
    <xdr:ext cx="599010" cy="259045"/>
    <xdr:sp macro="" textlink="">
      <xdr:nvSpPr>
        <xdr:cNvPr id="880" name="テキスト ボックス 879"/>
        <xdr:cNvSpPr txBox="1"/>
      </xdr:nvSpPr>
      <xdr:spPr>
        <a:xfrm>
          <a:off x="19245795" y="125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67724</xdr:rowOff>
    </xdr:from>
    <xdr:to>
      <xdr:col>98</xdr:col>
      <xdr:colOff>38100</xdr:colOff>
      <xdr:row>74</xdr:row>
      <xdr:rowOff>169324</xdr:rowOff>
    </xdr:to>
    <xdr:sp macro="" textlink="">
      <xdr:nvSpPr>
        <xdr:cNvPr id="881" name="楕円 880"/>
        <xdr:cNvSpPr/>
      </xdr:nvSpPr>
      <xdr:spPr>
        <a:xfrm>
          <a:off x="18605500" y="1275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14401</xdr:rowOff>
    </xdr:from>
    <xdr:ext cx="599010" cy="259045"/>
    <xdr:sp macro="" textlink="">
      <xdr:nvSpPr>
        <xdr:cNvPr id="882" name="テキスト ボックス 881"/>
        <xdr:cNvSpPr txBox="1"/>
      </xdr:nvSpPr>
      <xdr:spPr>
        <a:xfrm>
          <a:off x="18356795" y="125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3,558,010</a:t>
          </a:r>
          <a:r>
            <a:rPr kumimoji="1" lang="ja-JP" altLang="ja-JP" sz="1100">
              <a:solidFill>
                <a:schemeClr val="dk1"/>
              </a:solidFill>
              <a:effectLst/>
              <a:latin typeface="+mn-lt"/>
              <a:ea typeface="+mn-ea"/>
              <a:cs typeface="+mn-cs"/>
            </a:rPr>
            <a:t>円となり、前年度決算と比較して</a:t>
          </a:r>
          <a:r>
            <a:rPr kumimoji="1" lang="en-US" altLang="ja-JP" sz="1100">
              <a:solidFill>
                <a:schemeClr val="dk1"/>
              </a:solidFill>
              <a:effectLst/>
              <a:latin typeface="+mn-lt"/>
              <a:ea typeface="+mn-ea"/>
              <a:cs typeface="+mn-cs"/>
            </a:rPr>
            <a:t>232,253</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％）増となっている。普通建設事業費は住民一人当たり</a:t>
          </a:r>
          <a:r>
            <a:rPr kumimoji="1" lang="en-US" altLang="ja-JP" sz="1100">
              <a:solidFill>
                <a:schemeClr val="dk1"/>
              </a:solidFill>
              <a:effectLst/>
              <a:latin typeface="+mn-lt"/>
              <a:ea typeface="+mn-ea"/>
              <a:cs typeface="+mn-cs"/>
            </a:rPr>
            <a:t>604,091</a:t>
          </a:r>
          <a:r>
            <a:rPr kumimoji="1" lang="ja-JP" altLang="ja-JP" sz="1100">
              <a:solidFill>
                <a:schemeClr val="dk1"/>
              </a:solidFill>
              <a:effectLst/>
              <a:latin typeface="+mn-lt"/>
              <a:ea typeface="+mn-ea"/>
              <a:cs typeface="+mn-cs"/>
            </a:rPr>
            <a:t>円となっており、白糠小中学校外統合事業等により、前年度決算と比較して</a:t>
          </a:r>
          <a:r>
            <a:rPr kumimoji="1" lang="en-US" altLang="ja-JP" sz="1100">
              <a:solidFill>
                <a:schemeClr val="dk1"/>
              </a:solidFill>
              <a:effectLst/>
              <a:latin typeface="+mn-lt"/>
              <a:ea typeface="+mn-ea"/>
              <a:cs typeface="+mn-cs"/>
            </a:rPr>
            <a:t>115,045</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23.5%</a:t>
          </a:r>
          <a:r>
            <a:rPr kumimoji="1" lang="ja-JP" altLang="ja-JP" sz="1100">
              <a:solidFill>
                <a:schemeClr val="dk1"/>
              </a:solidFill>
              <a:effectLst/>
              <a:latin typeface="+mn-lt"/>
              <a:ea typeface="+mn-ea"/>
              <a:cs typeface="+mn-cs"/>
            </a:rPr>
            <a:t>）増となったため、類似団体と比較した一人当たりコストは依然として高い状況である。また、ふるさと納税寄附金の増に伴い、積立金では住民一人当たり</a:t>
          </a:r>
          <a:r>
            <a:rPr kumimoji="1" lang="en-US" altLang="ja-JP" sz="1100">
              <a:solidFill>
                <a:schemeClr val="dk1"/>
              </a:solidFill>
              <a:effectLst/>
              <a:latin typeface="+mn-lt"/>
              <a:ea typeface="+mn-ea"/>
              <a:cs typeface="+mn-cs"/>
            </a:rPr>
            <a:t>915,614</a:t>
          </a:r>
          <a:r>
            <a:rPr kumimoji="1" lang="ja-JP" altLang="ja-JP" sz="1100">
              <a:solidFill>
                <a:schemeClr val="dk1"/>
              </a:solidFill>
              <a:effectLst/>
              <a:latin typeface="+mn-lt"/>
              <a:ea typeface="+mn-ea"/>
              <a:cs typeface="+mn-cs"/>
            </a:rPr>
            <a:t>円となり、前年度決算と比較して</a:t>
          </a:r>
          <a:r>
            <a:rPr kumimoji="1" lang="en-US" altLang="ja-JP" sz="1100">
              <a:solidFill>
                <a:schemeClr val="dk1"/>
              </a:solidFill>
              <a:effectLst/>
              <a:latin typeface="+mn-lt"/>
              <a:ea typeface="+mn-ea"/>
              <a:cs typeface="+mn-cs"/>
            </a:rPr>
            <a:t>94,130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％）増、物件費では住民一人当たり</a:t>
          </a:r>
          <a:r>
            <a:rPr kumimoji="1" lang="en-US" altLang="ja-JP" sz="1100">
              <a:solidFill>
                <a:schemeClr val="dk1"/>
              </a:solidFill>
              <a:effectLst/>
              <a:latin typeface="+mn-lt"/>
              <a:ea typeface="+mn-ea"/>
              <a:cs typeface="+mn-cs"/>
            </a:rPr>
            <a:t>1,299,945</a:t>
          </a:r>
          <a:r>
            <a:rPr kumimoji="1" lang="ja-JP" altLang="ja-JP" sz="1100">
              <a:solidFill>
                <a:schemeClr val="dk1"/>
              </a:solidFill>
              <a:effectLst/>
              <a:latin typeface="+mn-lt"/>
              <a:ea typeface="+mn-ea"/>
              <a:cs typeface="+mn-cs"/>
            </a:rPr>
            <a:t>円となり、前年度決算と比較すると</a:t>
          </a:r>
          <a:r>
            <a:rPr kumimoji="1" lang="en-US" altLang="ja-JP" sz="1100">
              <a:solidFill>
                <a:schemeClr val="dk1"/>
              </a:solidFill>
              <a:effectLst/>
              <a:latin typeface="+mn-lt"/>
              <a:ea typeface="+mn-ea"/>
              <a:cs typeface="+mn-cs"/>
            </a:rPr>
            <a:t>187,168</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）増、補助費等では住民一人当たり</a:t>
          </a:r>
          <a:r>
            <a:rPr kumimoji="1" lang="en-US" altLang="ja-JP" sz="1100">
              <a:solidFill>
                <a:schemeClr val="dk1"/>
              </a:solidFill>
              <a:effectLst/>
              <a:latin typeface="+mn-lt"/>
              <a:ea typeface="+mn-ea"/>
              <a:cs typeface="+mn-cs"/>
            </a:rPr>
            <a:t>138,889</a:t>
          </a:r>
          <a:r>
            <a:rPr kumimoji="1" lang="ja-JP" altLang="ja-JP" sz="1100">
              <a:solidFill>
                <a:schemeClr val="dk1"/>
              </a:solidFill>
              <a:effectLst/>
              <a:latin typeface="+mn-lt"/>
              <a:ea typeface="+mn-ea"/>
              <a:cs typeface="+mn-cs"/>
            </a:rPr>
            <a:t>円となり、前年度決算と比較すると</a:t>
          </a:r>
          <a:r>
            <a:rPr kumimoji="1" lang="en-US" altLang="ja-JP" sz="1100">
              <a:solidFill>
                <a:schemeClr val="dk1"/>
              </a:solidFill>
              <a:effectLst/>
              <a:latin typeface="+mn-lt"/>
              <a:ea typeface="+mn-ea"/>
              <a:cs typeface="+mn-cs"/>
            </a:rPr>
            <a:t>155,298</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52.8%</a:t>
          </a:r>
          <a:r>
            <a:rPr kumimoji="1" lang="ja-JP" altLang="ja-JP" sz="1100">
              <a:solidFill>
                <a:schemeClr val="dk1"/>
              </a:solidFill>
              <a:effectLst/>
              <a:latin typeface="+mn-lt"/>
              <a:ea typeface="+mn-ea"/>
              <a:cs typeface="+mn-cs"/>
            </a:rPr>
            <a:t>）減となった。補助費等の減については、性質の見直しにより、物件費に属する経費へと移動したためである。なお、ふるさと納税に係る経費は来年度はさらに上昇することが見込まれる。人件費については、人口減少が顕著なことから、一人当たりのコストとしては高水準で推移している。</a:t>
          </a:r>
          <a:endParaRPr lang="ja-JP" altLang="ja-JP" sz="1400">
            <a:effectLst/>
          </a:endParaRPr>
        </a:p>
        <a:p>
          <a:r>
            <a:rPr kumimoji="1" lang="ja-JP" altLang="ja-JP" sz="1100">
              <a:solidFill>
                <a:schemeClr val="dk1"/>
              </a:solidFill>
              <a:effectLst/>
              <a:latin typeface="+mn-lt"/>
              <a:ea typeface="+mn-ea"/>
              <a:cs typeface="+mn-cs"/>
            </a:rPr>
            <a:t>　今後は、活力あるまちづくりを展開しつつ、公共施設等総合管理計画に基づき、事業の取捨選択を徹底していくことで、行政の効率化に努め、財政の健全化を図る。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北海道白糠町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7,234
7,154
773.13
25,945,897
25,738,642
207,185
4,938,641
13,798,813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82659</xdr:rowOff>
    </xdr:from>
    <xdr:to>
      <xdr:col>24</xdr:col>
      <xdr:colOff>63500</xdr:colOff>
      <xdr:row>34</xdr:row>
      <xdr:rowOff>90279</xdr:rowOff>
    </xdr:to>
    <xdr:cxnSp macro="">
      <xdr:nvCxnSpPr>
        <xdr:cNvPr id="63" name="直線コネクタ 62"/>
        <xdr:cNvCxnSpPr/>
      </xdr:nvCxnSpPr>
      <xdr:spPr>
        <a:xfrm flipV="1">
          <a:off x="3797300" y="591195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40096</xdr:rowOff>
    </xdr:from>
    <xdr:to>
      <xdr:col>19</xdr:col>
      <xdr:colOff>177800</xdr:colOff>
      <xdr:row>34</xdr:row>
      <xdr:rowOff>90279</xdr:rowOff>
    </xdr:to>
    <xdr:cxnSp macro="">
      <xdr:nvCxnSpPr>
        <xdr:cNvPr id="66" name="直線コネクタ 65"/>
        <xdr:cNvCxnSpPr/>
      </xdr:nvCxnSpPr>
      <xdr:spPr>
        <a:xfrm>
          <a:off x="2908300" y="5869396"/>
          <a:ext cx="8890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40096</xdr:rowOff>
    </xdr:from>
    <xdr:to>
      <xdr:col>15</xdr:col>
      <xdr:colOff>50800</xdr:colOff>
      <xdr:row>34</xdr:row>
      <xdr:rowOff>53158</xdr:rowOff>
    </xdr:to>
    <xdr:cxnSp macro="">
      <xdr:nvCxnSpPr>
        <xdr:cNvPr id="69" name="直線コネクタ 68"/>
        <xdr:cNvCxnSpPr/>
      </xdr:nvCxnSpPr>
      <xdr:spPr>
        <a:xfrm flipV="1">
          <a:off x="2019300" y="586939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53158</xdr:rowOff>
    </xdr:from>
    <xdr:to>
      <xdr:col>10</xdr:col>
      <xdr:colOff>114300</xdr:colOff>
      <xdr:row>34</xdr:row>
      <xdr:rowOff>139482</xdr:rowOff>
    </xdr:to>
    <xdr:cxnSp macro="">
      <xdr:nvCxnSpPr>
        <xdr:cNvPr id="72" name="直線コネクタ 71"/>
        <xdr:cNvCxnSpPr/>
      </xdr:nvCxnSpPr>
      <xdr:spPr>
        <a:xfrm flipV="1">
          <a:off x="1130300" y="5882458"/>
          <a:ext cx="889000" cy="8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31859</xdr:rowOff>
    </xdr:from>
    <xdr:to>
      <xdr:col>24</xdr:col>
      <xdr:colOff>114300</xdr:colOff>
      <xdr:row>34</xdr:row>
      <xdr:rowOff>133459</xdr:rowOff>
    </xdr:to>
    <xdr:sp macro="" textlink="">
      <xdr:nvSpPr>
        <xdr:cNvPr id="82" name="楕円 81"/>
        <xdr:cNvSpPr/>
      </xdr:nvSpPr>
      <xdr:spPr>
        <a:xfrm>
          <a:off x="4584700" y="586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54736</xdr:rowOff>
    </xdr:from>
    <xdr:ext cx="534377" cy="259045"/>
    <xdr:sp macro="" textlink="">
      <xdr:nvSpPr>
        <xdr:cNvPr id="83" name="議会費該当値テキスト"/>
        <xdr:cNvSpPr txBox="1"/>
      </xdr:nvSpPr>
      <xdr:spPr>
        <a:xfrm>
          <a:off x="4686300" y="571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39479</xdr:rowOff>
    </xdr:from>
    <xdr:to>
      <xdr:col>20</xdr:col>
      <xdr:colOff>38100</xdr:colOff>
      <xdr:row>34</xdr:row>
      <xdr:rowOff>141079</xdr:rowOff>
    </xdr:to>
    <xdr:sp macro="" textlink="">
      <xdr:nvSpPr>
        <xdr:cNvPr id="84" name="楕円 83"/>
        <xdr:cNvSpPr/>
      </xdr:nvSpPr>
      <xdr:spPr>
        <a:xfrm>
          <a:off x="3746500" y="586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157606</xdr:rowOff>
    </xdr:from>
    <xdr:ext cx="534377" cy="259045"/>
    <xdr:sp macro="" textlink="">
      <xdr:nvSpPr>
        <xdr:cNvPr id="85" name="テキスト ボックス 84"/>
        <xdr:cNvSpPr txBox="1"/>
      </xdr:nvSpPr>
      <xdr:spPr>
        <a:xfrm>
          <a:off x="3530111" y="564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160746</xdr:rowOff>
    </xdr:from>
    <xdr:to>
      <xdr:col>15</xdr:col>
      <xdr:colOff>101600</xdr:colOff>
      <xdr:row>34</xdr:row>
      <xdr:rowOff>90896</xdr:rowOff>
    </xdr:to>
    <xdr:sp macro="" textlink="">
      <xdr:nvSpPr>
        <xdr:cNvPr id="86" name="楕円 85"/>
        <xdr:cNvSpPr/>
      </xdr:nvSpPr>
      <xdr:spPr>
        <a:xfrm>
          <a:off x="2857500" y="581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107423</xdr:rowOff>
    </xdr:from>
    <xdr:ext cx="534377" cy="259045"/>
    <xdr:sp macro="" textlink="">
      <xdr:nvSpPr>
        <xdr:cNvPr id="87" name="テキスト ボックス 86"/>
        <xdr:cNvSpPr txBox="1"/>
      </xdr:nvSpPr>
      <xdr:spPr>
        <a:xfrm>
          <a:off x="2641111" y="559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2358</xdr:rowOff>
    </xdr:from>
    <xdr:to>
      <xdr:col>10</xdr:col>
      <xdr:colOff>165100</xdr:colOff>
      <xdr:row>34</xdr:row>
      <xdr:rowOff>103958</xdr:rowOff>
    </xdr:to>
    <xdr:sp macro="" textlink="">
      <xdr:nvSpPr>
        <xdr:cNvPr id="88" name="楕円 87"/>
        <xdr:cNvSpPr/>
      </xdr:nvSpPr>
      <xdr:spPr>
        <a:xfrm>
          <a:off x="1968500" y="583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120485</xdr:rowOff>
    </xdr:from>
    <xdr:ext cx="534377" cy="259045"/>
    <xdr:sp macro="" textlink="">
      <xdr:nvSpPr>
        <xdr:cNvPr id="89" name="テキスト ボックス 88"/>
        <xdr:cNvSpPr txBox="1"/>
      </xdr:nvSpPr>
      <xdr:spPr>
        <a:xfrm>
          <a:off x="1752111" y="56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88682</xdr:rowOff>
    </xdr:from>
    <xdr:to>
      <xdr:col>6</xdr:col>
      <xdr:colOff>38100</xdr:colOff>
      <xdr:row>35</xdr:row>
      <xdr:rowOff>18832</xdr:rowOff>
    </xdr:to>
    <xdr:sp macro="" textlink="">
      <xdr:nvSpPr>
        <xdr:cNvPr id="90" name="楕円 89"/>
        <xdr:cNvSpPr/>
      </xdr:nvSpPr>
      <xdr:spPr>
        <a:xfrm>
          <a:off x="1079500" y="59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35359</xdr:rowOff>
    </xdr:from>
    <xdr:ext cx="534377" cy="259045"/>
    <xdr:sp macro="" textlink="">
      <xdr:nvSpPr>
        <xdr:cNvPr id="91" name="テキスト ボックス 90"/>
        <xdr:cNvSpPr txBox="1"/>
      </xdr:nvSpPr>
      <xdr:spPr>
        <a:xfrm>
          <a:off x="863111" y="569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72365</xdr:rowOff>
    </xdr:from>
    <xdr:to>
      <xdr:col>24</xdr:col>
      <xdr:colOff>63500</xdr:colOff>
      <xdr:row>50</xdr:row>
      <xdr:rowOff>131006</xdr:rowOff>
    </xdr:to>
    <xdr:cxnSp macro="">
      <xdr:nvCxnSpPr>
        <xdr:cNvPr id="120" name="直線コネクタ 119"/>
        <xdr:cNvCxnSpPr/>
      </xdr:nvCxnSpPr>
      <xdr:spPr>
        <a:xfrm flipV="1">
          <a:off x="3797300" y="8644865"/>
          <a:ext cx="838200" cy="5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131006</xdr:rowOff>
    </xdr:from>
    <xdr:to>
      <xdr:col>19</xdr:col>
      <xdr:colOff>177800</xdr:colOff>
      <xdr:row>52</xdr:row>
      <xdr:rowOff>129861</xdr:rowOff>
    </xdr:to>
    <xdr:cxnSp macro="">
      <xdr:nvCxnSpPr>
        <xdr:cNvPr id="123" name="直線コネクタ 122"/>
        <xdr:cNvCxnSpPr/>
      </xdr:nvCxnSpPr>
      <xdr:spPr>
        <a:xfrm flipV="1">
          <a:off x="2908300" y="8703506"/>
          <a:ext cx="889000" cy="34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129861</xdr:rowOff>
    </xdr:from>
    <xdr:to>
      <xdr:col>15</xdr:col>
      <xdr:colOff>50800</xdr:colOff>
      <xdr:row>55</xdr:row>
      <xdr:rowOff>32635</xdr:rowOff>
    </xdr:to>
    <xdr:cxnSp macro="">
      <xdr:nvCxnSpPr>
        <xdr:cNvPr id="126" name="直線コネクタ 125"/>
        <xdr:cNvCxnSpPr/>
      </xdr:nvCxnSpPr>
      <xdr:spPr>
        <a:xfrm flipV="1">
          <a:off x="2019300" y="9045261"/>
          <a:ext cx="889000" cy="4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32635</xdr:rowOff>
    </xdr:from>
    <xdr:to>
      <xdr:col>10</xdr:col>
      <xdr:colOff>114300</xdr:colOff>
      <xdr:row>56</xdr:row>
      <xdr:rowOff>147357</xdr:rowOff>
    </xdr:to>
    <xdr:cxnSp macro="">
      <xdr:nvCxnSpPr>
        <xdr:cNvPr id="129" name="直線コネクタ 128"/>
        <xdr:cNvCxnSpPr/>
      </xdr:nvCxnSpPr>
      <xdr:spPr>
        <a:xfrm flipV="1">
          <a:off x="1130300" y="9462385"/>
          <a:ext cx="889000" cy="28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21565</xdr:rowOff>
    </xdr:from>
    <xdr:to>
      <xdr:col>24</xdr:col>
      <xdr:colOff>114300</xdr:colOff>
      <xdr:row>50</xdr:row>
      <xdr:rowOff>123165</xdr:rowOff>
    </xdr:to>
    <xdr:sp macro="" textlink="">
      <xdr:nvSpPr>
        <xdr:cNvPr id="139" name="楕円 138"/>
        <xdr:cNvSpPr/>
      </xdr:nvSpPr>
      <xdr:spPr>
        <a:xfrm>
          <a:off x="4584700" y="859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146042</xdr:rowOff>
    </xdr:from>
    <xdr:ext cx="690189" cy="259045"/>
    <xdr:sp macro="" textlink="">
      <xdr:nvSpPr>
        <xdr:cNvPr id="140" name="総務費該当値テキスト"/>
        <xdr:cNvSpPr txBox="1"/>
      </xdr:nvSpPr>
      <xdr:spPr>
        <a:xfrm>
          <a:off x="4686300" y="8547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80206</xdr:rowOff>
    </xdr:from>
    <xdr:to>
      <xdr:col>20</xdr:col>
      <xdr:colOff>38100</xdr:colOff>
      <xdr:row>51</xdr:row>
      <xdr:rowOff>10356</xdr:rowOff>
    </xdr:to>
    <xdr:sp macro="" textlink="">
      <xdr:nvSpPr>
        <xdr:cNvPr id="141" name="楕円 140"/>
        <xdr:cNvSpPr/>
      </xdr:nvSpPr>
      <xdr:spPr>
        <a:xfrm>
          <a:off x="3746500" y="865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26883</xdr:rowOff>
    </xdr:from>
    <xdr:ext cx="690189" cy="259045"/>
    <xdr:sp macro="" textlink="">
      <xdr:nvSpPr>
        <xdr:cNvPr id="142" name="テキスト ボックス 141"/>
        <xdr:cNvSpPr txBox="1"/>
      </xdr:nvSpPr>
      <xdr:spPr>
        <a:xfrm>
          <a:off x="3452205" y="84279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79061</xdr:rowOff>
    </xdr:from>
    <xdr:to>
      <xdr:col>15</xdr:col>
      <xdr:colOff>101600</xdr:colOff>
      <xdr:row>53</xdr:row>
      <xdr:rowOff>9211</xdr:rowOff>
    </xdr:to>
    <xdr:sp macro="" textlink="">
      <xdr:nvSpPr>
        <xdr:cNvPr id="143" name="楕円 142"/>
        <xdr:cNvSpPr/>
      </xdr:nvSpPr>
      <xdr:spPr>
        <a:xfrm>
          <a:off x="2857500" y="89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25738</xdr:rowOff>
    </xdr:from>
    <xdr:ext cx="690189" cy="259045"/>
    <xdr:sp macro="" textlink="">
      <xdr:nvSpPr>
        <xdr:cNvPr id="144" name="テキスト ボックス 143"/>
        <xdr:cNvSpPr txBox="1"/>
      </xdr:nvSpPr>
      <xdr:spPr>
        <a:xfrm>
          <a:off x="2563205" y="8769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153285</xdr:rowOff>
    </xdr:from>
    <xdr:to>
      <xdr:col>10</xdr:col>
      <xdr:colOff>165100</xdr:colOff>
      <xdr:row>55</xdr:row>
      <xdr:rowOff>83435</xdr:rowOff>
    </xdr:to>
    <xdr:sp macro="" textlink="">
      <xdr:nvSpPr>
        <xdr:cNvPr id="145" name="楕円 144"/>
        <xdr:cNvSpPr/>
      </xdr:nvSpPr>
      <xdr:spPr>
        <a:xfrm>
          <a:off x="1968500" y="941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99962</xdr:rowOff>
    </xdr:from>
    <xdr:ext cx="599010" cy="259045"/>
    <xdr:sp macro="" textlink="">
      <xdr:nvSpPr>
        <xdr:cNvPr id="146" name="テキスト ボックス 145"/>
        <xdr:cNvSpPr txBox="1"/>
      </xdr:nvSpPr>
      <xdr:spPr>
        <a:xfrm>
          <a:off x="1719795" y="918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96557</xdr:rowOff>
    </xdr:from>
    <xdr:to>
      <xdr:col>6</xdr:col>
      <xdr:colOff>38100</xdr:colOff>
      <xdr:row>57</xdr:row>
      <xdr:rowOff>26707</xdr:rowOff>
    </xdr:to>
    <xdr:sp macro="" textlink="">
      <xdr:nvSpPr>
        <xdr:cNvPr id="147" name="楕円 146"/>
        <xdr:cNvSpPr/>
      </xdr:nvSpPr>
      <xdr:spPr>
        <a:xfrm>
          <a:off x="1079500" y="96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43234</xdr:rowOff>
    </xdr:from>
    <xdr:ext cx="599010" cy="259045"/>
    <xdr:sp macro="" textlink="">
      <xdr:nvSpPr>
        <xdr:cNvPr id="148" name="テキスト ボックス 147"/>
        <xdr:cNvSpPr txBox="1"/>
      </xdr:nvSpPr>
      <xdr:spPr>
        <a:xfrm>
          <a:off x="830795" y="947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61366</xdr:rowOff>
    </xdr:from>
    <xdr:to>
      <xdr:col>24</xdr:col>
      <xdr:colOff>63500</xdr:colOff>
      <xdr:row>73</xdr:row>
      <xdr:rowOff>38948</xdr:rowOff>
    </xdr:to>
    <xdr:cxnSp macro="">
      <xdr:nvCxnSpPr>
        <xdr:cNvPr id="178" name="直線コネクタ 177"/>
        <xdr:cNvCxnSpPr/>
      </xdr:nvCxnSpPr>
      <xdr:spPr>
        <a:xfrm>
          <a:off x="3797300" y="12405766"/>
          <a:ext cx="838200" cy="14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61366</xdr:rowOff>
    </xdr:from>
    <xdr:to>
      <xdr:col>19</xdr:col>
      <xdr:colOff>177800</xdr:colOff>
      <xdr:row>73</xdr:row>
      <xdr:rowOff>37996</xdr:rowOff>
    </xdr:to>
    <xdr:cxnSp macro="">
      <xdr:nvCxnSpPr>
        <xdr:cNvPr id="181" name="直線コネクタ 180"/>
        <xdr:cNvCxnSpPr/>
      </xdr:nvCxnSpPr>
      <xdr:spPr>
        <a:xfrm flipV="1">
          <a:off x="2908300" y="12405766"/>
          <a:ext cx="889000" cy="14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37996</xdr:rowOff>
    </xdr:from>
    <xdr:to>
      <xdr:col>15</xdr:col>
      <xdr:colOff>50800</xdr:colOff>
      <xdr:row>73</xdr:row>
      <xdr:rowOff>93607</xdr:rowOff>
    </xdr:to>
    <xdr:cxnSp macro="">
      <xdr:nvCxnSpPr>
        <xdr:cNvPr id="184" name="直線コネクタ 183"/>
        <xdr:cNvCxnSpPr/>
      </xdr:nvCxnSpPr>
      <xdr:spPr>
        <a:xfrm flipV="1">
          <a:off x="2019300" y="12553846"/>
          <a:ext cx="889000" cy="5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93607</xdr:rowOff>
    </xdr:from>
    <xdr:to>
      <xdr:col>10</xdr:col>
      <xdr:colOff>114300</xdr:colOff>
      <xdr:row>73</xdr:row>
      <xdr:rowOff>106088</xdr:rowOff>
    </xdr:to>
    <xdr:cxnSp macro="">
      <xdr:nvCxnSpPr>
        <xdr:cNvPr id="187" name="直線コネクタ 186"/>
        <xdr:cNvCxnSpPr/>
      </xdr:nvCxnSpPr>
      <xdr:spPr>
        <a:xfrm flipV="1">
          <a:off x="1130300" y="12609457"/>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159598</xdr:rowOff>
    </xdr:from>
    <xdr:to>
      <xdr:col>24</xdr:col>
      <xdr:colOff>114300</xdr:colOff>
      <xdr:row>73</xdr:row>
      <xdr:rowOff>89748</xdr:rowOff>
    </xdr:to>
    <xdr:sp macro="" textlink="">
      <xdr:nvSpPr>
        <xdr:cNvPr id="197" name="楕円 196"/>
        <xdr:cNvSpPr/>
      </xdr:nvSpPr>
      <xdr:spPr>
        <a:xfrm>
          <a:off x="4584700" y="125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11025</xdr:rowOff>
    </xdr:from>
    <xdr:ext cx="599010" cy="259045"/>
    <xdr:sp macro="" textlink="">
      <xdr:nvSpPr>
        <xdr:cNvPr id="198" name="民生費該当値テキスト"/>
        <xdr:cNvSpPr txBox="1"/>
      </xdr:nvSpPr>
      <xdr:spPr>
        <a:xfrm>
          <a:off x="4686300" y="1235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10566</xdr:rowOff>
    </xdr:from>
    <xdr:to>
      <xdr:col>20</xdr:col>
      <xdr:colOff>38100</xdr:colOff>
      <xdr:row>72</xdr:row>
      <xdr:rowOff>112166</xdr:rowOff>
    </xdr:to>
    <xdr:sp macro="" textlink="">
      <xdr:nvSpPr>
        <xdr:cNvPr id="199" name="楕円 198"/>
        <xdr:cNvSpPr/>
      </xdr:nvSpPr>
      <xdr:spPr>
        <a:xfrm>
          <a:off x="3746500" y="123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128693</xdr:rowOff>
    </xdr:from>
    <xdr:ext cx="599010" cy="259045"/>
    <xdr:sp macro="" textlink="">
      <xdr:nvSpPr>
        <xdr:cNvPr id="200" name="テキスト ボックス 199"/>
        <xdr:cNvSpPr txBox="1"/>
      </xdr:nvSpPr>
      <xdr:spPr>
        <a:xfrm>
          <a:off x="3497795" y="1213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158646</xdr:rowOff>
    </xdr:from>
    <xdr:to>
      <xdr:col>15</xdr:col>
      <xdr:colOff>101600</xdr:colOff>
      <xdr:row>73</xdr:row>
      <xdr:rowOff>88796</xdr:rowOff>
    </xdr:to>
    <xdr:sp macro="" textlink="">
      <xdr:nvSpPr>
        <xdr:cNvPr id="201" name="楕円 200"/>
        <xdr:cNvSpPr/>
      </xdr:nvSpPr>
      <xdr:spPr>
        <a:xfrm>
          <a:off x="2857500" y="1250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105323</xdr:rowOff>
    </xdr:from>
    <xdr:ext cx="599010" cy="259045"/>
    <xdr:sp macro="" textlink="">
      <xdr:nvSpPr>
        <xdr:cNvPr id="202" name="テキスト ボックス 201"/>
        <xdr:cNvSpPr txBox="1"/>
      </xdr:nvSpPr>
      <xdr:spPr>
        <a:xfrm>
          <a:off x="2608795" y="122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42807</xdr:rowOff>
    </xdr:from>
    <xdr:to>
      <xdr:col>10</xdr:col>
      <xdr:colOff>165100</xdr:colOff>
      <xdr:row>73</xdr:row>
      <xdr:rowOff>144407</xdr:rowOff>
    </xdr:to>
    <xdr:sp macro="" textlink="">
      <xdr:nvSpPr>
        <xdr:cNvPr id="203" name="楕円 202"/>
        <xdr:cNvSpPr/>
      </xdr:nvSpPr>
      <xdr:spPr>
        <a:xfrm>
          <a:off x="1968500" y="1255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160934</xdr:rowOff>
    </xdr:from>
    <xdr:ext cx="599010" cy="259045"/>
    <xdr:sp macro="" textlink="">
      <xdr:nvSpPr>
        <xdr:cNvPr id="204" name="テキスト ボックス 203"/>
        <xdr:cNvSpPr txBox="1"/>
      </xdr:nvSpPr>
      <xdr:spPr>
        <a:xfrm>
          <a:off x="1719795" y="1233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55288</xdr:rowOff>
    </xdr:from>
    <xdr:to>
      <xdr:col>6</xdr:col>
      <xdr:colOff>38100</xdr:colOff>
      <xdr:row>73</xdr:row>
      <xdr:rowOff>156888</xdr:rowOff>
    </xdr:to>
    <xdr:sp macro="" textlink="">
      <xdr:nvSpPr>
        <xdr:cNvPr id="205" name="楕円 204"/>
        <xdr:cNvSpPr/>
      </xdr:nvSpPr>
      <xdr:spPr>
        <a:xfrm>
          <a:off x="1079500" y="125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1965</xdr:rowOff>
    </xdr:from>
    <xdr:ext cx="599010" cy="259045"/>
    <xdr:sp macro="" textlink="">
      <xdr:nvSpPr>
        <xdr:cNvPr id="206" name="テキスト ボックス 205"/>
        <xdr:cNvSpPr txBox="1"/>
      </xdr:nvSpPr>
      <xdr:spPr>
        <a:xfrm>
          <a:off x="830795" y="1234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13086</xdr:rowOff>
    </xdr:from>
    <xdr:to>
      <xdr:col>24</xdr:col>
      <xdr:colOff>63500</xdr:colOff>
      <xdr:row>95</xdr:row>
      <xdr:rowOff>66281</xdr:rowOff>
    </xdr:to>
    <xdr:cxnSp macro="">
      <xdr:nvCxnSpPr>
        <xdr:cNvPr id="235" name="直線コネクタ 234"/>
        <xdr:cNvCxnSpPr/>
      </xdr:nvCxnSpPr>
      <xdr:spPr>
        <a:xfrm>
          <a:off x="3797300" y="16300836"/>
          <a:ext cx="8382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13086</xdr:rowOff>
    </xdr:from>
    <xdr:to>
      <xdr:col>19</xdr:col>
      <xdr:colOff>177800</xdr:colOff>
      <xdr:row>95</xdr:row>
      <xdr:rowOff>143518</xdr:rowOff>
    </xdr:to>
    <xdr:cxnSp macro="">
      <xdr:nvCxnSpPr>
        <xdr:cNvPr id="238" name="直線コネクタ 237"/>
        <xdr:cNvCxnSpPr/>
      </xdr:nvCxnSpPr>
      <xdr:spPr>
        <a:xfrm flipV="1">
          <a:off x="2908300" y="16300836"/>
          <a:ext cx="889000" cy="13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143518</xdr:rowOff>
    </xdr:from>
    <xdr:to>
      <xdr:col>15</xdr:col>
      <xdr:colOff>50800</xdr:colOff>
      <xdr:row>95</xdr:row>
      <xdr:rowOff>168968</xdr:rowOff>
    </xdr:to>
    <xdr:cxnSp macro="">
      <xdr:nvCxnSpPr>
        <xdr:cNvPr id="241" name="直線コネクタ 240"/>
        <xdr:cNvCxnSpPr/>
      </xdr:nvCxnSpPr>
      <xdr:spPr>
        <a:xfrm flipV="1">
          <a:off x="2019300" y="16431268"/>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123630</xdr:rowOff>
    </xdr:from>
    <xdr:to>
      <xdr:col>10</xdr:col>
      <xdr:colOff>114300</xdr:colOff>
      <xdr:row>95</xdr:row>
      <xdr:rowOff>168968</xdr:rowOff>
    </xdr:to>
    <xdr:cxnSp macro="">
      <xdr:nvCxnSpPr>
        <xdr:cNvPr id="244" name="直線コネクタ 243"/>
        <xdr:cNvCxnSpPr/>
      </xdr:nvCxnSpPr>
      <xdr:spPr>
        <a:xfrm>
          <a:off x="1130300" y="16411380"/>
          <a:ext cx="889000" cy="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15481</xdr:rowOff>
    </xdr:from>
    <xdr:to>
      <xdr:col>24</xdr:col>
      <xdr:colOff>114300</xdr:colOff>
      <xdr:row>95</xdr:row>
      <xdr:rowOff>117081</xdr:rowOff>
    </xdr:to>
    <xdr:sp macro="" textlink="">
      <xdr:nvSpPr>
        <xdr:cNvPr id="254" name="楕円 253"/>
        <xdr:cNvSpPr/>
      </xdr:nvSpPr>
      <xdr:spPr>
        <a:xfrm>
          <a:off x="4584700" y="163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38358</xdr:rowOff>
    </xdr:from>
    <xdr:ext cx="534377" cy="259045"/>
    <xdr:sp macro="" textlink="">
      <xdr:nvSpPr>
        <xdr:cNvPr id="255" name="衛生費該当値テキスト"/>
        <xdr:cNvSpPr txBox="1"/>
      </xdr:nvSpPr>
      <xdr:spPr>
        <a:xfrm>
          <a:off x="4686300" y="1615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133736</xdr:rowOff>
    </xdr:from>
    <xdr:to>
      <xdr:col>20</xdr:col>
      <xdr:colOff>38100</xdr:colOff>
      <xdr:row>95</xdr:row>
      <xdr:rowOff>63886</xdr:rowOff>
    </xdr:to>
    <xdr:sp macro="" textlink="">
      <xdr:nvSpPr>
        <xdr:cNvPr id="256" name="楕円 255"/>
        <xdr:cNvSpPr/>
      </xdr:nvSpPr>
      <xdr:spPr>
        <a:xfrm>
          <a:off x="3746500" y="16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80413</xdr:rowOff>
    </xdr:from>
    <xdr:ext cx="534377" cy="259045"/>
    <xdr:sp macro="" textlink="">
      <xdr:nvSpPr>
        <xdr:cNvPr id="257" name="テキスト ボックス 256"/>
        <xdr:cNvSpPr txBox="1"/>
      </xdr:nvSpPr>
      <xdr:spPr>
        <a:xfrm>
          <a:off x="3530111" y="1602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92718</xdr:rowOff>
    </xdr:from>
    <xdr:to>
      <xdr:col>15</xdr:col>
      <xdr:colOff>101600</xdr:colOff>
      <xdr:row>96</xdr:row>
      <xdr:rowOff>22868</xdr:rowOff>
    </xdr:to>
    <xdr:sp macro="" textlink="">
      <xdr:nvSpPr>
        <xdr:cNvPr id="258" name="楕円 257"/>
        <xdr:cNvSpPr/>
      </xdr:nvSpPr>
      <xdr:spPr>
        <a:xfrm>
          <a:off x="2857500" y="1638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39395</xdr:rowOff>
    </xdr:from>
    <xdr:ext cx="534377" cy="259045"/>
    <xdr:sp macro="" textlink="">
      <xdr:nvSpPr>
        <xdr:cNvPr id="259" name="テキスト ボックス 258"/>
        <xdr:cNvSpPr txBox="1"/>
      </xdr:nvSpPr>
      <xdr:spPr>
        <a:xfrm>
          <a:off x="2641111" y="1615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118168</xdr:rowOff>
    </xdr:from>
    <xdr:to>
      <xdr:col>10</xdr:col>
      <xdr:colOff>165100</xdr:colOff>
      <xdr:row>96</xdr:row>
      <xdr:rowOff>48318</xdr:rowOff>
    </xdr:to>
    <xdr:sp macro="" textlink="">
      <xdr:nvSpPr>
        <xdr:cNvPr id="260" name="楕円 259"/>
        <xdr:cNvSpPr/>
      </xdr:nvSpPr>
      <xdr:spPr>
        <a:xfrm>
          <a:off x="1968500" y="164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64845</xdr:rowOff>
    </xdr:from>
    <xdr:ext cx="534377" cy="259045"/>
    <xdr:sp macro="" textlink="">
      <xdr:nvSpPr>
        <xdr:cNvPr id="261" name="テキスト ボックス 260"/>
        <xdr:cNvSpPr txBox="1"/>
      </xdr:nvSpPr>
      <xdr:spPr>
        <a:xfrm>
          <a:off x="1752111" y="161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72830</xdr:rowOff>
    </xdr:from>
    <xdr:to>
      <xdr:col>6</xdr:col>
      <xdr:colOff>38100</xdr:colOff>
      <xdr:row>96</xdr:row>
      <xdr:rowOff>2980</xdr:rowOff>
    </xdr:to>
    <xdr:sp macro="" textlink="">
      <xdr:nvSpPr>
        <xdr:cNvPr id="262" name="楕円 261"/>
        <xdr:cNvSpPr/>
      </xdr:nvSpPr>
      <xdr:spPr>
        <a:xfrm>
          <a:off x="1079500" y="163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19507</xdr:rowOff>
    </xdr:from>
    <xdr:ext cx="534377" cy="259045"/>
    <xdr:sp macro="" textlink="">
      <xdr:nvSpPr>
        <xdr:cNvPr id="263" name="テキスト ボックス 262"/>
        <xdr:cNvSpPr txBox="1"/>
      </xdr:nvSpPr>
      <xdr:spPr>
        <a:xfrm>
          <a:off x="863111" y="1613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67463</xdr:rowOff>
    </xdr:from>
    <xdr:to>
      <xdr:col>55</xdr:col>
      <xdr:colOff>0</xdr:colOff>
      <xdr:row>38</xdr:row>
      <xdr:rowOff>69748</xdr:rowOff>
    </xdr:to>
    <xdr:cxnSp macro="">
      <xdr:nvCxnSpPr>
        <xdr:cNvPr id="290" name="直線コネクタ 289"/>
        <xdr:cNvCxnSpPr/>
      </xdr:nvCxnSpPr>
      <xdr:spPr>
        <a:xfrm flipV="1">
          <a:off x="9639300" y="65825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69748</xdr:rowOff>
    </xdr:from>
    <xdr:to>
      <xdr:col>50</xdr:col>
      <xdr:colOff>114300</xdr:colOff>
      <xdr:row>38</xdr:row>
      <xdr:rowOff>72034</xdr:rowOff>
    </xdr:to>
    <xdr:cxnSp macro="">
      <xdr:nvCxnSpPr>
        <xdr:cNvPr id="293" name="直線コネクタ 292"/>
        <xdr:cNvCxnSpPr/>
      </xdr:nvCxnSpPr>
      <xdr:spPr>
        <a:xfrm flipV="1">
          <a:off x="8750300" y="65848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72034</xdr:rowOff>
    </xdr:from>
    <xdr:to>
      <xdr:col>45</xdr:col>
      <xdr:colOff>177800</xdr:colOff>
      <xdr:row>38</xdr:row>
      <xdr:rowOff>74320</xdr:rowOff>
    </xdr:to>
    <xdr:cxnSp macro="">
      <xdr:nvCxnSpPr>
        <xdr:cNvPr id="296" name="直線コネクタ 295"/>
        <xdr:cNvCxnSpPr/>
      </xdr:nvCxnSpPr>
      <xdr:spPr>
        <a:xfrm flipV="1">
          <a:off x="7861300" y="65871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71120</xdr:rowOff>
    </xdr:from>
    <xdr:to>
      <xdr:col>41</xdr:col>
      <xdr:colOff>50800</xdr:colOff>
      <xdr:row>38</xdr:row>
      <xdr:rowOff>74320</xdr:rowOff>
    </xdr:to>
    <xdr:cxnSp macro="">
      <xdr:nvCxnSpPr>
        <xdr:cNvPr id="299" name="直線コネクタ 298"/>
        <xdr:cNvCxnSpPr/>
      </xdr:nvCxnSpPr>
      <xdr:spPr>
        <a:xfrm>
          <a:off x="6972300" y="658622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16663</xdr:rowOff>
    </xdr:from>
    <xdr:to>
      <xdr:col>55</xdr:col>
      <xdr:colOff>50800</xdr:colOff>
      <xdr:row>38</xdr:row>
      <xdr:rowOff>118263</xdr:rowOff>
    </xdr:to>
    <xdr:sp macro="" textlink="">
      <xdr:nvSpPr>
        <xdr:cNvPr id="309" name="楕円 308"/>
        <xdr:cNvSpPr/>
      </xdr:nvSpPr>
      <xdr:spPr>
        <a:xfrm>
          <a:off x="104267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103040</xdr:rowOff>
    </xdr:from>
    <xdr:ext cx="378565" cy="259045"/>
    <xdr:sp macro="" textlink="">
      <xdr:nvSpPr>
        <xdr:cNvPr id="310" name="労働費該当値テキスト"/>
        <xdr:cNvSpPr txBox="1"/>
      </xdr:nvSpPr>
      <xdr:spPr>
        <a:xfrm>
          <a:off x="10528300" y="6446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18948</xdr:rowOff>
    </xdr:from>
    <xdr:to>
      <xdr:col>50</xdr:col>
      <xdr:colOff>165100</xdr:colOff>
      <xdr:row>38</xdr:row>
      <xdr:rowOff>120548</xdr:rowOff>
    </xdr:to>
    <xdr:sp macro="" textlink="">
      <xdr:nvSpPr>
        <xdr:cNvPr id="311" name="楕円 310"/>
        <xdr:cNvSpPr/>
      </xdr:nvSpPr>
      <xdr:spPr>
        <a:xfrm>
          <a:off x="9588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111675</xdr:rowOff>
    </xdr:from>
    <xdr:ext cx="378565" cy="259045"/>
    <xdr:sp macro="" textlink="">
      <xdr:nvSpPr>
        <xdr:cNvPr id="312" name="テキスト ボックス 311"/>
        <xdr:cNvSpPr txBox="1"/>
      </xdr:nvSpPr>
      <xdr:spPr>
        <a:xfrm>
          <a:off x="9450017" y="662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21234</xdr:rowOff>
    </xdr:from>
    <xdr:to>
      <xdr:col>46</xdr:col>
      <xdr:colOff>38100</xdr:colOff>
      <xdr:row>38</xdr:row>
      <xdr:rowOff>122834</xdr:rowOff>
    </xdr:to>
    <xdr:sp macro="" textlink="">
      <xdr:nvSpPr>
        <xdr:cNvPr id="313" name="楕円 312"/>
        <xdr:cNvSpPr/>
      </xdr:nvSpPr>
      <xdr:spPr>
        <a:xfrm>
          <a:off x="8699500" y="65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113961</xdr:rowOff>
    </xdr:from>
    <xdr:ext cx="378565" cy="259045"/>
    <xdr:sp macro="" textlink="">
      <xdr:nvSpPr>
        <xdr:cNvPr id="314" name="テキスト ボックス 313"/>
        <xdr:cNvSpPr txBox="1"/>
      </xdr:nvSpPr>
      <xdr:spPr>
        <a:xfrm>
          <a:off x="8561017" y="662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23520</xdr:rowOff>
    </xdr:from>
    <xdr:to>
      <xdr:col>41</xdr:col>
      <xdr:colOff>101600</xdr:colOff>
      <xdr:row>38</xdr:row>
      <xdr:rowOff>125120</xdr:rowOff>
    </xdr:to>
    <xdr:sp macro="" textlink="">
      <xdr:nvSpPr>
        <xdr:cNvPr id="315" name="楕円 314"/>
        <xdr:cNvSpPr/>
      </xdr:nvSpPr>
      <xdr:spPr>
        <a:xfrm>
          <a:off x="7810500" y="65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116247</xdr:rowOff>
    </xdr:from>
    <xdr:ext cx="378565" cy="259045"/>
    <xdr:sp macro="" textlink="">
      <xdr:nvSpPr>
        <xdr:cNvPr id="316" name="テキスト ボックス 315"/>
        <xdr:cNvSpPr txBox="1"/>
      </xdr:nvSpPr>
      <xdr:spPr>
        <a:xfrm>
          <a:off x="7672017" y="663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20320</xdr:rowOff>
    </xdr:from>
    <xdr:to>
      <xdr:col>36</xdr:col>
      <xdr:colOff>165100</xdr:colOff>
      <xdr:row>38</xdr:row>
      <xdr:rowOff>121920</xdr:rowOff>
    </xdr:to>
    <xdr:sp macro="" textlink="">
      <xdr:nvSpPr>
        <xdr:cNvPr id="317" name="楕円 316"/>
        <xdr:cNvSpPr/>
      </xdr:nvSpPr>
      <xdr:spPr>
        <a:xfrm>
          <a:off x="6921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113047</xdr:rowOff>
    </xdr:from>
    <xdr:ext cx="378565" cy="259045"/>
    <xdr:sp macro="" textlink="">
      <xdr:nvSpPr>
        <xdr:cNvPr id="318" name="テキスト ボックス 317"/>
        <xdr:cNvSpPr txBox="1"/>
      </xdr:nvSpPr>
      <xdr:spPr>
        <a:xfrm>
          <a:off x="6783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166926</xdr:rowOff>
    </xdr:from>
    <xdr:to>
      <xdr:col>55</xdr:col>
      <xdr:colOff>0</xdr:colOff>
      <xdr:row>56</xdr:row>
      <xdr:rowOff>2604</xdr:rowOff>
    </xdr:to>
    <xdr:cxnSp macro="">
      <xdr:nvCxnSpPr>
        <xdr:cNvPr id="347" name="直線コネクタ 346"/>
        <xdr:cNvCxnSpPr/>
      </xdr:nvCxnSpPr>
      <xdr:spPr>
        <a:xfrm>
          <a:off x="9639300" y="9253776"/>
          <a:ext cx="838200" cy="35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166926</xdr:rowOff>
    </xdr:from>
    <xdr:to>
      <xdr:col>50</xdr:col>
      <xdr:colOff>114300</xdr:colOff>
      <xdr:row>56</xdr:row>
      <xdr:rowOff>8083</xdr:rowOff>
    </xdr:to>
    <xdr:cxnSp macro="">
      <xdr:nvCxnSpPr>
        <xdr:cNvPr id="350" name="直線コネクタ 349"/>
        <xdr:cNvCxnSpPr/>
      </xdr:nvCxnSpPr>
      <xdr:spPr>
        <a:xfrm flipV="1">
          <a:off x="8750300" y="9253776"/>
          <a:ext cx="889000" cy="35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147053</xdr:rowOff>
    </xdr:from>
    <xdr:to>
      <xdr:col>45</xdr:col>
      <xdr:colOff>177800</xdr:colOff>
      <xdr:row>56</xdr:row>
      <xdr:rowOff>8083</xdr:rowOff>
    </xdr:to>
    <xdr:cxnSp macro="">
      <xdr:nvCxnSpPr>
        <xdr:cNvPr id="353" name="直線コネクタ 352"/>
        <xdr:cNvCxnSpPr/>
      </xdr:nvCxnSpPr>
      <xdr:spPr>
        <a:xfrm>
          <a:off x="7861300" y="9576803"/>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147053</xdr:rowOff>
    </xdr:from>
    <xdr:to>
      <xdr:col>41</xdr:col>
      <xdr:colOff>50800</xdr:colOff>
      <xdr:row>57</xdr:row>
      <xdr:rowOff>136843</xdr:rowOff>
    </xdr:to>
    <xdr:cxnSp macro="">
      <xdr:nvCxnSpPr>
        <xdr:cNvPr id="356" name="直線コネクタ 355"/>
        <xdr:cNvCxnSpPr/>
      </xdr:nvCxnSpPr>
      <xdr:spPr>
        <a:xfrm flipV="1">
          <a:off x="6972300" y="9576803"/>
          <a:ext cx="889000" cy="3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123254</xdr:rowOff>
    </xdr:from>
    <xdr:to>
      <xdr:col>55</xdr:col>
      <xdr:colOff>50800</xdr:colOff>
      <xdr:row>56</xdr:row>
      <xdr:rowOff>53404</xdr:rowOff>
    </xdr:to>
    <xdr:sp macro="" textlink="">
      <xdr:nvSpPr>
        <xdr:cNvPr id="366" name="楕円 365"/>
        <xdr:cNvSpPr/>
      </xdr:nvSpPr>
      <xdr:spPr>
        <a:xfrm>
          <a:off x="10426700" y="95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146131</xdr:rowOff>
    </xdr:from>
    <xdr:ext cx="599010" cy="259045"/>
    <xdr:sp macro="" textlink="">
      <xdr:nvSpPr>
        <xdr:cNvPr id="367" name="農林水産業費該当値テキスト"/>
        <xdr:cNvSpPr txBox="1"/>
      </xdr:nvSpPr>
      <xdr:spPr>
        <a:xfrm>
          <a:off x="10528300" y="940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116126</xdr:rowOff>
    </xdr:from>
    <xdr:to>
      <xdr:col>50</xdr:col>
      <xdr:colOff>165100</xdr:colOff>
      <xdr:row>54</xdr:row>
      <xdr:rowOff>46276</xdr:rowOff>
    </xdr:to>
    <xdr:sp macro="" textlink="">
      <xdr:nvSpPr>
        <xdr:cNvPr id="368" name="楕円 367"/>
        <xdr:cNvSpPr/>
      </xdr:nvSpPr>
      <xdr:spPr>
        <a:xfrm>
          <a:off x="9588500" y="92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62803</xdr:rowOff>
    </xdr:from>
    <xdr:ext cx="599010" cy="259045"/>
    <xdr:sp macro="" textlink="">
      <xdr:nvSpPr>
        <xdr:cNvPr id="369" name="テキスト ボックス 368"/>
        <xdr:cNvSpPr txBox="1"/>
      </xdr:nvSpPr>
      <xdr:spPr>
        <a:xfrm>
          <a:off x="9339795" y="897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128733</xdr:rowOff>
    </xdr:from>
    <xdr:to>
      <xdr:col>46</xdr:col>
      <xdr:colOff>38100</xdr:colOff>
      <xdr:row>56</xdr:row>
      <xdr:rowOff>58883</xdr:rowOff>
    </xdr:to>
    <xdr:sp macro="" textlink="">
      <xdr:nvSpPr>
        <xdr:cNvPr id="370" name="楕円 369"/>
        <xdr:cNvSpPr/>
      </xdr:nvSpPr>
      <xdr:spPr>
        <a:xfrm>
          <a:off x="8699500" y="95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75410</xdr:rowOff>
    </xdr:from>
    <xdr:ext cx="599010" cy="259045"/>
    <xdr:sp macro="" textlink="">
      <xdr:nvSpPr>
        <xdr:cNvPr id="371" name="テキスト ボックス 370"/>
        <xdr:cNvSpPr txBox="1"/>
      </xdr:nvSpPr>
      <xdr:spPr>
        <a:xfrm>
          <a:off x="8450795" y="933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96253</xdr:rowOff>
    </xdr:from>
    <xdr:to>
      <xdr:col>41</xdr:col>
      <xdr:colOff>101600</xdr:colOff>
      <xdr:row>56</xdr:row>
      <xdr:rowOff>26403</xdr:rowOff>
    </xdr:to>
    <xdr:sp macro="" textlink="">
      <xdr:nvSpPr>
        <xdr:cNvPr id="372" name="楕円 371"/>
        <xdr:cNvSpPr/>
      </xdr:nvSpPr>
      <xdr:spPr>
        <a:xfrm>
          <a:off x="7810500" y="952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42930</xdr:rowOff>
    </xdr:from>
    <xdr:ext cx="599010" cy="259045"/>
    <xdr:sp macro="" textlink="">
      <xdr:nvSpPr>
        <xdr:cNvPr id="373" name="テキスト ボックス 372"/>
        <xdr:cNvSpPr txBox="1"/>
      </xdr:nvSpPr>
      <xdr:spPr>
        <a:xfrm>
          <a:off x="7561795" y="930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86043</xdr:rowOff>
    </xdr:from>
    <xdr:to>
      <xdr:col>36</xdr:col>
      <xdr:colOff>165100</xdr:colOff>
      <xdr:row>58</xdr:row>
      <xdr:rowOff>16193</xdr:rowOff>
    </xdr:to>
    <xdr:sp macro="" textlink="">
      <xdr:nvSpPr>
        <xdr:cNvPr id="374" name="楕円 373"/>
        <xdr:cNvSpPr/>
      </xdr:nvSpPr>
      <xdr:spPr>
        <a:xfrm>
          <a:off x="6921500" y="98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32720</xdr:rowOff>
    </xdr:from>
    <xdr:ext cx="534377" cy="259045"/>
    <xdr:sp macro="" textlink="">
      <xdr:nvSpPr>
        <xdr:cNvPr id="375" name="テキスト ボックス 374"/>
        <xdr:cNvSpPr txBox="1"/>
      </xdr:nvSpPr>
      <xdr:spPr>
        <a:xfrm>
          <a:off x="6705111" y="963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130894</xdr:rowOff>
    </xdr:from>
    <xdr:to>
      <xdr:col>55</xdr:col>
      <xdr:colOff>0</xdr:colOff>
      <xdr:row>74</xdr:row>
      <xdr:rowOff>18085</xdr:rowOff>
    </xdr:to>
    <xdr:cxnSp macro="">
      <xdr:nvCxnSpPr>
        <xdr:cNvPr id="406" name="直線コネクタ 405"/>
        <xdr:cNvCxnSpPr/>
      </xdr:nvCxnSpPr>
      <xdr:spPr>
        <a:xfrm>
          <a:off x="9639300" y="12646744"/>
          <a:ext cx="838200" cy="5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130894</xdr:rowOff>
    </xdr:from>
    <xdr:to>
      <xdr:col>50</xdr:col>
      <xdr:colOff>114300</xdr:colOff>
      <xdr:row>76</xdr:row>
      <xdr:rowOff>88123</xdr:rowOff>
    </xdr:to>
    <xdr:cxnSp macro="">
      <xdr:nvCxnSpPr>
        <xdr:cNvPr id="409" name="直線コネクタ 408"/>
        <xdr:cNvCxnSpPr/>
      </xdr:nvCxnSpPr>
      <xdr:spPr>
        <a:xfrm flipV="1">
          <a:off x="8750300" y="12646744"/>
          <a:ext cx="889000" cy="47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88123</xdr:rowOff>
    </xdr:from>
    <xdr:to>
      <xdr:col>45</xdr:col>
      <xdr:colOff>177800</xdr:colOff>
      <xdr:row>77</xdr:row>
      <xdr:rowOff>114129</xdr:rowOff>
    </xdr:to>
    <xdr:cxnSp macro="">
      <xdr:nvCxnSpPr>
        <xdr:cNvPr id="412" name="直線コネクタ 411"/>
        <xdr:cNvCxnSpPr/>
      </xdr:nvCxnSpPr>
      <xdr:spPr>
        <a:xfrm flipV="1">
          <a:off x="7861300" y="13118323"/>
          <a:ext cx="889000" cy="19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114129</xdr:rowOff>
    </xdr:from>
    <xdr:to>
      <xdr:col>41</xdr:col>
      <xdr:colOff>50800</xdr:colOff>
      <xdr:row>77</xdr:row>
      <xdr:rowOff>120912</xdr:rowOff>
    </xdr:to>
    <xdr:cxnSp macro="">
      <xdr:nvCxnSpPr>
        <xdr:cNvPr id="415" name="直線コネクタ 414"/>
        <xdr:cNvCxnSpPr/>
      </xdr:nvCxnSpPr>
      <xdr:spPr>
        <a:xfrm flipV="1">
          <a:off x="6972300" y="13315779"/>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138735</xdr:rowOff>
    </xdr:from>
    <xdr:to>
      <xdr:col>55</xdr:col>
      <xdr:colOff>50800</xdr:colOff>
      <xdr:row>74</xdr:row>
      <xdr:rowOff>68885</xdr:rowOff>
    </xdr:to>
    <xdr:sp macro="" textlink="">
      <xdr:nvSpPr>
        <xdr:cNvPr id="425" name="楕円 424"/>
        <xdr:cNvSpPr/>
      </xdr:nvSpPr>
      <xdr:spPr>
        <a:xfrm>
          <a:off x="10426700" y="126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161612</xdr:rowOff>
    </xdr:from>
    <xdr:ext cx="534377" cy="259045"/>
    <xdr:sp macro="" textlink="">
      <xdr:nvSpPr>
        <xdr:cNvPr id="426" name="商工費該当値テキスト"/>
        <xdr:cNvSpPr txBox="1"/>
      </xdr:nvSpPr>
      <xdr:spPr>
        <a:xfrm>
          <a:off x="10528300" y="125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80094</xdr:rowOff>
    </xdr:from>
    <xdr:to>
      <xdr:col>50</xdr:col>
      <xdr:colOff>165100</xdr:colOff>
      <xdr:row>74</xdr:row>
      <xdr:rowOff>10244</xdr:rowOff>
    </xdr:to>
    <xdr:sp macro="" textlink="">
      <xdr:nvSpPr>
        <xdr:cNvPr id="427" name="楕円 426"/>
        <xdr:cNvSpPr/>
      </xdr:nvSpPr>
      <xdr:spPr>
        <a:xfrm>
          <a:off x="9588500" y="1259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26771</xdr:rowOff>
    </xdr:from>
    <xdr:ext cx="534377" cy="259045"/>
    <xdr:sp macro="" textlink="">
      <xdr:nvSpPr>
        <xdr:cNvPr id="428" name="テキスト ボックス 427"/>
        <xdr:cNvSpPr txBox="1"/>
      </xdr:nvSpPr>
      <xdr:spPr>
        <a:xfrm>
          <a:off x="9372111" y="1237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37323</xdr:rowOff>
    </xdr:from>
    <xdr:to>
      <xdr:col>46</xdr:col>
      <xdr:colOff>38100</xdr:colOff>
      <xdr:row>76</xdr:row>
      <xdr:rowOff>138923</xdr:rowOff>
    </xdr:to>
    <xdr:sp macro="" textlink="">
      <xdr:nvSpPr>
        <xdr:cNvPr id="429" name="楕円 428"/>
        <xdr:cNvSpPr/>
      </xdr:nvSpPr>
      <xdr:spPr>
        <a:xfrm>
          <a:off x="8699500" y="1306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155450</xdr:rowOff>
    </xdr:from>
    <xdr:ext cx="534377" cy="259045"/>
    <xdr:sp macro="" textlink="">
      <xdr:nvSpPr>
        <xdr:cNvPr id="430" name="テキスト ボックス 429"/>
        <xdr:cNvSpPr txBox="1"/>
      </xdr:nvSpPr>
      <xdr:spPr>
        <a:xfrm>
          <a:off x="8483111" y="1284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63329</xdr:rowOff>
    </xdr:from>
    <xdr:to>
      <xdr:col>41</xdr:col>
      <xdr:colOff>101600</xdr:colOff>
      <xdr:row>77</xdr:row>
      <xdr:rowOff>164929</xdr:rowOff>
    </xdr:to>
    <xdr:sp macro="" textlink="">
      <xdr:nvSpPr>
        <xdr:cNvPr id="431" name="楕円 430"/>
        <xdr:cNvSpPr/>
      </xdr:nvSpPr>
      <xdr:spPr>
        <a:xfrm>
          <a:off x="7810500" y="132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10006</xdr:rowOff>
    </xdr:from>
    <xdr:ext cx="534377" cy="259045"/>
    <xdr:sp macro="" textlink="">
      <xdr:nvSpPr>
        <xdr:cNvPr id="432" name="テキスト ボックス 431"/>
        <xdr:cNvSpPr txBox="1"/>
      </xdr:nvSpPr>
      <xdr:spPr>
        <a:xfrm>
          <a:off x="7594111" y="1304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70112</xdr:rowOff>
    </xdr:from>
    <xdr:to>
      <xdr:col>36</xdr:col>
      <xdr:colOff>165100</xdr:colOff>
      <xdr:row>78</xdr:row>
      <xdr:rowOff>262</xdr:rowOff>
    </xdr:to>
    <xdr:sp macro="" textlink="">
      <xdr:nvSpPr>
        <xdr:cNvPr id="433" name="楕円 432"/>
        <xdr:cNvSpPr/>
      </xdr:nvSpPr>
      <xdr:spPr>
        <a:xfrm>
          <a:off x="6921500" y="1327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16789</xdr:rowOff>
    </xdr:from>
    <xdr:ext cx="534377" cy="259045"/>
    <xdr:sp macro="" textlink="">
      <xdr:nvSpPr>
        <xdr:cNvPr id="434" name="テキスト ボックス 433"/>
        <xdr:cNvSpPr txBox="1"/>
      </xdr:nvSpPr>
      <xdr:spPr>
        <a:xfrm>
          <a:off x="6705111" y="1304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8355</xdr:rowOff>
    </xdr:from>
    <xdr:to>
      <xdr:col>55</xdr:col>
      <xdr:colOff>0</xdr:colOff>
      <xdr:row>94</xdr:row>
      <xdr:rowOff>42515</xdr:rowOff>
    </xdr:to>
    <xdr:cxnSp macro="">
      <xdr:nvCxnSpPr>
        <xdr:cNvPr id="463" name="直線コネクタ 462"/>
        <xdr:cNvCxnSpPr/>
      </xdr:nvCxnSpPr>
      <xdr:spPr>
        <a:xfrm flipV="1">
          <a:off x="9639300" y="16124655"/>
          <a:ext cx="838200" cy="3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42515</xdr:rowOff>
    </xdr:from>
    <xdr:to>
      <xdr:col>50</xdr:col>
      <xdr:colOff>114300</xdr:colOff>
      <xdr:row>94</xdr:row>
      <xdr:rowOff>62548</xdr:rowOff>
    </xdr:to>
    <xdr:cxnSp macro="">
      <xdr:nvCxnSpPr>
        <xdr:cNvPr id="466" name="直線コネクタ 465"/>
        <xdr:cNvCxnSpPr/>
      </xdr:nvCxnSpPr>
      <xdr:spPr>
        <a:xfrm flipV="1">
          <a:off x="8750300" y="16158815"/>
          <a:ext cx="889000" cy="2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62548</xdr:rowOff>
    </xdr:from>
    <xdr:to>
      <xdr:col>45</xdr:col>
      <xdr:colOff>177800</xdr:colOff>
      <xdr:row>95</xdr:row>
      <xdr:rowOff>91568</xdr:rowOff>
    </xdr:to>
    <xdr:cxnSp macro="">
      <xdr:nvCxnSpPr>
        <xdr:cNvPr id="469" name="直線コネクタ 468"/>
        <xdr:cNvCxnSpPr/>
      </xdr:nvCxnSpPr>
      <xdr:spPr>
        <a:xfrm flipV="1">
          <a:off x="7861300" y="16178848"/>
          <a:ext cx="889000" cy="2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60212</xdr:rowOff>
    </xdr:from>
    <xdr:to>
      <xdr:col>41</xdr:col>
      <xdr:colOff>50800</xdr:colOff>
      <xdr:row>95</xdr:row>
      <xdr:rowOff>91568</xdr:rowOff>
    </xdr:to>
    <xdr:cxnSp macro="">
      <xdr:nvCxnSpPr>
        <xdr:cNvPr id="472" name="直線コネクタ 471"/>
        <xdr:cNvCxnSpPr/>
      </xdr:nvCxnSpPr>
      <xdr:spPr>
        <a:xfrm>
          <a:off x="6972300" y="16347962"/>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66043</xdr:rowOff>
    </xdr:from>
    <xdr:ext cx="534377" cy="259045"/>
    <xdr:sp macro="" textlink="">
      <xdr:nvSpPr>
        <xdr:cNvPr id="476" name="テキスト ボックス 475"/>
        <xdr:cNvSpPr txBox="1"/>
      </xdr:nvSpPr>
      <xdr:spPr>
        <a:xfrm>
          <a:off x="6705111" y="166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129005</xdr:rowOff>
    </xdr:from>
    <xdr:to>
      <xdr:col>55</xdr:col>
      <xdr:colOff>50800</xdr:colOff>
      <xdr:row>94</xdr:row>
      <xdr:rowOff>59155</xdr:rowOff>
    </xdr:to>
    <xdr:sp macro="" textlink="">
      <xdr:nvSpPr>
        <xdr:cNvPr id="482" name="楕円 481"/>
        <xdr:cNvSpPr/>
      </xdr:nvSpPr>
      <xdr:spPr>
        <a:xfrm>
          <a:off x="10426700" y="160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151882</xdr:rowOff>
    </xdr:from>
    <xdr:ext cx="599010" cy="259045"/>
    <xdr:sp macro="" textlink="">
      <xdr:nvSpPr>
        <xdr:cNvPr id="483" name="土木費該当値テキスト"/>
        <xdr:cNvSpPr txBox="1"/>
      </xdr:nvSpPr>
      <xdr:spPr>
        <a:xfrm>
          <a:off x="10528300" y="1592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163165</xdr:rowOff>
    </xdr:from>
    <xdr:to>
      <xdr:col>50</xdr:col>
      <xdr:colOff>165100</xdr:colOff>
      <xdr:row>94</xdr:row>
      <xdr:rowOff>93315</xdr:rowOff>
    </xdr:to>
    <xdr:sp macro="" textlink="">
      <xdr:nvSpPr>
        <xdr:cNvPr id="484" name="楕円 483"/>
        <xdr:cNvSpPr/>
      </xdr:nvSpPr>
      <xdr:spPr>
        <a:xfrm>
          <a:off x="9588500" y="161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109842</xdr:rowOff>
    </xdr:from>
    <xdr:ext cx="599010" cy="259045"/>
    <xdr:sp macro="" textlink="">
      <xdr:nvSpPr>
        <xdr:cNvPr id="485" name="テキスト ボックス 484"/>
        <xdr:cNvSpPr txBox="1"/>
      </xdr:nvSpPr>
      <xdr:spPr>
        <a:xfrm>
          <a:off x="9339795" y="1588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11748</xdr:rowOff>
    </xdr:from>
    <xdr:to>
      <xdr:col>46</xdr:col>
      <xdr:colOff>38100</xdr:colOff>
      <xdr:row>94</xdr:row>
      <xdr:rowOff>113348</xdr:rowOff>
    </xdr:to>
    <xdr:sp macro="" textlink="">
      <xdr:nvSpPr>
        <xdr:cNvPr id="486" name="楕円 485"/>
        <xdr:cNvSpPr/>
      </xdr:nvSpPr>
      <xdr:spPr>
        <a:xfrm>
          <a:off x="8699500" y="161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129875</xdr:rowOff>
    </xdr:from>
    <xdr:ext cx="599010" cy="259045"/>
    <xdr:sp macro="" textlink="">
      <xdr:nvSpPr>
        <xdr:cNvPr id="487" name="テキスト ボックス 486"/>
        <xdr:cNvSpPr txBox="1"/>
      </xdr:nvSpPr>
      <xdr:spPr>
        <a:xfrm>
          <a:off x="8450795" y="15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40768</xdr:rowOff>
    </xdr:from>
    <xdr:to>
      <xdr:col>41</xdr:col>
      <xdr:colOff>101600</xdr:colOff>
      <xdr:row>95</xdr:row>
      <xdr:rowOff>142368</xdr:rowOff>
    </xdr:to>
    <xdr:sp macro="" textlink="">
      <xdr:nvSpPr>
        <xdr:cNvPr id="488" name="楕円 487"/>
        <xdr:cNvSpPr/>
      </xdr:nvSpPr>
      <xdr:spPr>
        <a:xfrm>
          <a:off x="7810500" y="1632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158895</xdr:rowOff>
    </xdr:from>
    <xdr:ext cx="599010" cy="259045"/>
    <xdr:sp macro="" textlink="">
      <xdr:nvSpPr>
        <xdr:cNvPr id="489" name="テキスト ボックス 488"/>
        <xdr:cNvSpPr txBox="1"/>
      </xdr:nvSpPr>
      <xdr:spPr>
        <a:xfrm>
          <a:off x="7561795" y="1610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9412</xdr:rowOff>
    </xdr:from>
    <xdr:to>
      <xdr:col>36</xdr:col>
      <xdr:colOff>165100</xdr:colOff>
      <xdr:row>95</xdr:row>
      <xdr:rowOff>111012</xdr:rowOff>
    </xdr:to>
    <xdr:sp macro="" textlink="">
      <xdr:nvSpPr>
        <xdr:cNvPr id="490" name="楕円 489"/>
        <xdr:cNvSpPr/>
      </xdr:nvSpPr>
      <xdr:spPr>
        <a:xfrm>
          <a:off x="6921500" y="162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127539</xdr:rowOff>
    </xdr:from>
    <xdr:ext cx="599010" cy="259045"/>
    <xdr:sp macro="" textlink="">
      <xdr:nvSpPr>
        <xdr:cNvPr id="491" name="テキスト ボックス 490"/>
        <xdr:cNvSpPr txBox="1"/>
      </xdr:nvSpPr>
      <xdr:spPr>
        <a:xfrm>
          <a:off x="6672795" y="1607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137583</xdr:rowOff>
    </xdr:from>
    <xdr:to>
      <xdr:col>85</xdr:col>
      <xdr:colOff>126364</xdr:colOff>
      <xdr:row>38</xdr:row>
      <xdr:rowOff>57102</xdr:rowOff>
    </xdr:to>
    <xdr:cxnSp macro="">
      <xdr:nvCxnSpPr>
        <xdr:cNvPr id="513" name="直線コネクタ 512"/>
        <xdr:cNvCxnSpPr/>
      </xdr:nvCxnSpPr>
      <xdr:spPr>
        <a:xfrm flipV="1">
          <a:off x="16317595" y="6309783"/>
          <a:ext cx="1269" cy="26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60929</xdr:rowOff>
    </xdr:from>
    <xdr:ext cx="534377" cy="259045"/>
    <xdr:sp macro="" textlink="">
      <xdr:nvSpPr>
        <xdr:cNvPr id="514" name="消防費最小値テキスト"/>
        <xdr:cNvSpPr txBox="1"/>
      </xdr:nvSpPr>
      <xdr:spPr>
        <a:xfrm>
          <a:off x="16370300" y="657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57102</xdr:rowOff>
    </xdr:from>
    <xdr:to>
      <xdr:col>86</xdr:col>
      <xdr:colOff>25400</xdr:colOff>
      <xdr:row>38</xdr:row>
      <xdr:rowOff>57102</xdr:rowOff>
    </xdr:to>
    <xdr:cxnSp macro="">
      <xdr:nvCxnSpPr>
        <xdr:cNvPr id="515" name="直線コネクタ 514"/>
        <xdr:cNvCxnSpPr/>
      </xdr:nvCxnSpPr>
      <xdr:spPr>
        <a:xfrm>
          <a:off x="16230600" y="657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84260</xdr:rowOff>
    </xdr:from>
    <xdr:ext cx="534377" cy="259045"/>
    <xdr:sp macro="" textlink="">
      <xdr:nvSpPr>
        <xdr:cNvPr id="516" name="消防費最大値テキスト"/>
        <xdr:cNvSpPr txBox="1"/>
      </xdr:nvSpPr>
      <xdr:spPr>
        <a:xfrm>
          <a:off x="16370300" y="60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36</xdr:row>
      <xdr:rowOff>137583</xdr:rowOff>
    </xdr:from>
    <xdr:to>
      <xdr:col>86</xdr:col>
      <xdr:colOff>25400</xdr:colOff>
      <xdr:row>36</xdr:row>
      <xdr:rowOff>137583</xdr:rowOff>
    </xdr:to>
    <xdr:cxnSp macro="">
      <xdr:nvCxnSpPr>
        <xdr:cNvPr id="517" name="直線コネクタ 516"/>
        <xdr:cNvCxnSpPr/>
      </xdr:nvCxnSpPr>
      <xdr:spPr>
        <a:xfrm>
          <a:off x="16230600" y="630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2472</xdr:rowOff>
    </xdr:from>
    <xdr:to>
      <xdr:col>85</xdr:col>
      <xdr:colOff>127000</xdr:colOff>
      <xdr:row>37</xdr:row>
      <xdr:rowOff>50203</xdr:rowOff>
    </xdr:to>
    <xdr:cxnSp macro="">
      <xdr:nvCxnSpPr>
        <xdr:cNvPr id="518" name="直線コネクタ 517"/>
        <xdr:cNvCxnSpPr/>
      </xdr:nvCxnSpPr>
      <xdr:spPr>
        <a:xfrm>
          <a:off x="15481300" y="6346122"/>
          <a:ext cx="838200" cy="4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79653</xdr:rowOff>
    </xdr:from>
    <xdr:ext cx="534377" cy="259045"/>
    <xdr:sp macro="" textlink="">
      <xdr:nvSpPr>
        <xdr:cNvPr id="519" name="消防費平均値テキスト"/>
        <xdr:cNvSpPr txBox="1"/>
      </xdr:nvSpPr>
      <xdr:spPr>
        <a:xfrm>
          <a:off x="16370300" y="6423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101226</xdr:rowOff>
    </xdr:from>
    <xdr:to>
      <xdr:col>85</xdr:col>
      <xdr:colOff>177800</xdr:colOff>
      <xdr:row>38</xdr:row>
      <xdr:rowOff>31376</xdr:rowOff>
    </xdr:to>
    <xdr:sp macro="" textlink="">
      <xdr:nvSpPr>
        <xdr:cNvPr id="520" name="フローチャート: 判断 519"/>
        <xdr:cNvSpPr/>
      </xdr:nvSpPr>
      <xdr:spPr>
        <a:xfrm>
          <a:off x="16268700" y="644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91950</xdr:rowOff>
    </xdr:from>
    <xdr:to>
      <xdr:col>81</xdr:col>
      <xdr:colOff>50800</xdr:colOff>
      <xdr:row>37</xdr:row>
      <xdr:rowOff>2472</xdr:rowOff>
    </xdr:to>
    <xdr:cxnSp macro="">
      <xdr:nvCxnSpPr>
        <xdr:cNvPr id="521" name="直線コネクタ 520"/>
        <xdr:cNvCxnSpPr/>
      </xdr:nvCxnSpPr>
      <xdr:spPr>
        <a:xfrm>
          <a:off x="14592300" y="6092700"/>
          <a:ext cx="889000" cy="25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110105</xdr:rowOff>
    </xdr:from>
    <xdr:to>
      <xdr:col>81</xdr:col>
      <xdr:colOff>101600</xdr:colOff>
      <xdr:row>38</xdr:row>
      <xdr:rowOff>40255</xdr:rowOff>
    </xdr:to>
    <xdr:sp macro="" textlink="">
      <xdr:nvSpPr>
        <xdr:cNvPr id="522" name="フローチャート: 判断 521"/>
        <xdr:cNvSpPr/>
      </xdr:nvSpPr>
      <xdr:spPr>
        <a:xfrm>
          <a:off x="15430500" y="645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31382</xdr:rowOff>
    </xdr:from>
    <xdr:ext cx="534377" cy="259045"/>
    <xdr:sp macro="" textlink="">
      <xdr:nvSpPr>
        <xdr:cNvPr id="523" name="テキスト ボックス 522"/>
        <xdr:cNvSpPr txBox="1"/>
      </xdr:nvSpPr>
      <xdr:spPr>
        <a:xfrm>
          <a:off x="15214111" y="654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136184</xdr:rowOff>
    </xdr:from>
    <xdr:to>
      <xdr:col>76</xdr:col>
      <xdr:colOff>114300</xdr:colOff>
      <xdr:row>35</xdr:row>
      <xdr:rowOff>91950</xdr:rowOff>
    </xdr:to>
    <xdr:cxnSp macro="">
      <xdr:nvCxnSpPr>
        <xdr:cNvPr id="524" name="直線コネクタ 523"/>
        <xdr:cNvCxnSpPr/>
      </xdr:nvCxnSpPr>
      <xdr:spPr>
        <a:xfrm>
          <a:off x="13703300" y="5451134"/>
          <a:ext cx="889000" cy="64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73849</xdr:rowOff>
    </xdr:from>
    <xdr:to>
      <xdr:col>76</xdr:col>
      <xdr:colOff>165100</xdr:colOff>
      <xdr:row>38</xdr:row>
      <xdr:rowOff>3999</xdr:rowOff>
    </xdr:to>
    <xdr:sp macro="" textlink="">
      <xdr:nvSpPr>
        <xdr:cNvPr id="525" name="フローチャート: 判断 524"/>
        <xdr:cNvSpPr/>
      </xdr:nvSpPr>
      <xdr:spPr>
        <a:xfrm>
          <a:off x="145415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166576</xdr:rowOff>
    </xdr:from>
    <xdr:ext cx="534377" cy="259045"/>
    <xdr:sp macro="" textlink="">
      <xdr:nvSpPr>
        <xdr:cNvPr id="526" name="テキスト ボックス 525"/>
        <xdr:cNvSpPr txBox="1"/>
      </xdr:nvSpPr>
      <xdr:spPr>
        <a:xfrm>
          <a:off x="14325111" y="651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136184</xdr:rowOff>
    </xdr:from>
    <xdr:to>
      <xdr:col>71</xdr:col>
      <xdr:colOff>177800</xdr:colOff>
      <xdr:row>37</xdr:row>
      <xdr:rowOff>60147</xdr:rowOff>
    </xdr:to>
    <xdr:cxnSp macro="">
      <xdr:nvCxnSpPr>
        <xdr:cNvPr id="527" name="直線コネクタ 526"/>
        <xdr:cNvCxnSpPr/>
      </xdr:nvCxnSpPr>
      <xdr:spPr>
        <a:xfrm flipV="1">
          <a:off x="12814300" y="5451134"/>
          <a:ext cx="889000" cy="95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97646</xdr:rowOff>
    </xdr:from>
    <xdr:to>
      <xdr:col>72</xdr:col>
      <xdr:colOff>38100</xdr:colOff>
      <xdr:row>38</xdr:row>
      <xdr:rowOff>27797</xdr:rowOff>
    </xdr:to>
    <xdr:sp macro="" textlink="">
      <xdr:nvSpPr>
        <xdr:cNvPr id="528" name="フローチャート: 判断 527"/>
        <xdr:cNvSpPr/>
      </xdr:nvSpPr>
      <xdr:spPr>
        <a:xfrm>
          <a:off x="13652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18923</xdr:rowOff>
    </xdr:from>
    <xdr:ext cx="534377" cy="259045"/>
    <xdr:sp macro="" textlink="">
      <xdr:nvSpPr>
        <xdr:cNvPr id="529" name="テキスト ボックス 528"/>
        <xdr:cNvSpPr txBox="1"/>
      </xdr:nvSpPr>
      <xdr:spPr>
        <a:xfrm>
          <a:off x="13436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113017</xdr:rowOff>
    </xdr:from>
    <xdr:to>
      <xdr:col>67</xdr:col>
      <xdr:colOff>101600</xdr:colOff>
      <xdr:row>38</xdr:row>
      <xdr:rowOff>43167</xdr:rowOff>
    </xdr:to>
    <xdr:sp macro="" textlink="">
      <xdr:nvSpPr>
        <xdr:cNvPr id="530" name="フローチャート: 判断 529"/>
        <xdr:cNvSpPr/>
      </xdr:nvSpPr>
      <xdr:spPr>
        <a:xfrm>
          <a:off x="12763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34294</xdr:rowOff>
    </xdr:from>
    <xdr:ext cx="534377" cy="259045"/>
    <xdr:sp macro="" textlink="">
      <xdr:nvSpPr>
        <xdr:cNvPr id="531" name="テキスト ボックス 530"/>
        <xdr:cNvSpPr txBox="1"/>
      </xdr:nvSpPr>
      <xdr:spPr>
        <a:xfrm>
          <a:off x="12547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170853</xdr:rowOff>
    </xdr:from>
    <xdr:to>
      <xdr:col>85</xdr:col>
      <xdr:colOff>177800</xdr:colOff>
      <xdr:row>37</xdr:row>
      <xdr:rowOff>101003</xdr:rowOff>
    </xdr:to>
    <xdr:sp macro="" textlink="">
      <xdr:nvSpPr>
        <xdr:cNvPr id="537" name="楕円 536"/>
        <xdr:cNvSpPr/>
      </xdr:nvSpPr>
      <xdr:spPr>
        <a:xfrm>
          <a:off x="16268700" y="63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85780</xdr:rowOff>
    </xdr:from>
    <xdr:ext cx="534377" cy="259045"/>
    <xdr:sp macro="" textlink="">
      <xdr:nvSpPr>
        <xdr:cNvPr id="538" name="消防費該当値テキスト"/>
        <xdr:cNvSpPr txBox="1"/>
      </xdr:nvSpPr>
      <xdr:spPr>
        <a:xfrm>
          <a:off x="16370300" y="62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123122</xdr:rowOff>
    </xdr:from>
    <xdr:to>
      <xdr:col>81</xdr:col>
      <xdr:colOff>101600</xdr:colOff>
      <xdr:row>37</xdr:row>
      <xdr:rowOff>53272</xdr:rowOff>
    </xdr:to>
    <xdr:sp macro="" textlink="">
      <xdr:nvSpPr>
        <xdr:cNvPr id="539" name="楕円 538"/>
        <xdr:cNvSpPr/>
      </xdr:nvSpPr>
      <xdr:spPr>
        <a:xfrm>
          <a:off x="15430500" y="629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69799</xdr:rowOff>
    </xdr:from>
    <xdr:ext cx="534377" cy="259045"/>
    <xdr:sp macro="" textlink="">
      <xdr:nvSpPr>
        <xdr:cNvPr id="540" name="テキスト ボックス 539"/>
        <xdr:cNvSpPr txBox="1"/>
      </xdr:nvSpPr>
      <xdr:spPr>
        <a:xfrm>
          <a:off x="15214111" y="607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41150</xdr:rowOff>
    </xdr:from>
    <xdr:to>
      <xdr:col>76</xdr:col>
      <xdr:colOff>165100</xdr:colOff>
      <xdr:row>35</xdr:row>
      <xdr:rowOff>142750</xdr:rowOff>
    </xdr:to>
    <xdr:sp macro="" textlink="">
      <xdr:nvSpPr>
        <xdr:cNvPr id="541" name="楕円 540"/>
        <xdr:cNvSpPr/>
      </xdr:nvSpPr>
      <xdr:spPr>
        <a:xfrm>
          <a:off x="14541500" y="60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159277</xdr:rowOff>
    </xdr:from>
    <xdr:ext cx="599010" cy="259045"/>
    <xdr:sp macro="" textlink="">
      <xdr:nvSpPr>
        <xdr:cNvPr id="542" name="テキスト ボックス 541"/>
        <xdr:cNvSpPr txBox="1"/>
      </xdr:nvSpPr>
      <xdr:spPr>
        <a:xfrm>
          <a:off x="14292795" y="581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85384</xdr:rowOff>
    </xdr:from>
    <xdr:to>
      <xdr:col>72</xdr:col>
      <xdr:colOff>38100</xdr:colOff>
      <xdr:row>32</xdr:row>
      <xdr:rowOff>15534</xdr:rowOff>
    </xdr:to>
    <xdr:sp macro="" textlink="">
      <xdr:nvSpPr>
        <xdr:cNvPr id="543" name="楕円 542"/>
        <xdr:cNvSpPr/>
      </xdr:nvSpPr>
      <xdr:spPr>
        <a:xfrm>
          <a:off x="13652500" y="54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32061</xdr:rowOff>
    </xdr:from>
    <xdr:ext cx="599010" cy="259045"/>
    <xdr:sp macro="" textlink="">
      <xdr:nvSpPr>
        <xdr:cNvPr id="544" name="テキスト ボックス 543"/>
        <xdr:cNvSpPr txBox="1"/>
      </xdr:nvSpPr>
      <xdr:spPr>
        <a:xfrm>
          <a:off x="13403795" y="517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9347</xdr:rowOff>
    </xdr:from>
    <xdr:to>
      <xdr:col>67</xdr:col>
      <xdr:colOff>101600</xdr:colOff>
      <xdr:row>37</xdr:row>
      <xdr:rowOff>110947</xdr:rowOff>
    </xdr:to>
    <xdr:sp macro="" textlink="">
      <xdr:nvSpPr>
        <xdr:cNvPr id="545" name="楕円 544"/>
        <xdr:cNvSpPr/>
      </xdr:nvSpPr>
      <xdr:spPr>
        <a:xfrm>
          <a:off x="12763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127474</xdr:rowOff>
    </xdr:from>
    <xdr:ext cx="534377" cy="259045"/>
    <xdr:sp macro="" textlink="">
      <xdr:nvSpPr>
        <xdr:cNvPr id="546" name="テキスト ボックス 545"/>
        <xdr:cNvSpPr txBox="1"/>
      </xdr:nvSpPr>
      <xdr:spPr>
        <a:xfrm>
          <a:off x="12547111" y="612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8" name="直線コネクタ 567"/>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69" name="教育費最小値テキスト"/>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0" name="直線コネクタ 569"/>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1" name="教育費最大値テキスト"/>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2" name="直線コネクタ 571"/>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70272</xdr:rowOff>
    </xdr:from>
    <xdr:to>
      <xdr:col>85</xdr:col>
      <xdr:colOff>127000</xdr:colOff>
      <xdr:row>55</xdr:row>
      <xdr:rowOff>7873</xdr:rowOff>
    </xdr:to>
    <xdr:cxnSp macro="">
      <xdr:nvCxnSpPr>
        <xdr:cNvPr id="573" name="直線コネクタ 572"/>
        <xdr:cNvCxnSpPr/>
      </xdr:nvCxnSpPr>
      <xdr:spPr>
        <a:xfrm flipV="1">
          <a:off x="15481300" y="8814222"/>
          <a:ext cx="838200" cy="62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4" name="教育費平均値テキスト"/>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5" name="フローチャート: 判断 574"/>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7873</xdr:rowOff>
    </xdr:from>
    <xdr:to>
      <xdr:col>81</xdr:col>
      <xdr:colOff>50800</xdr:colOff>
      <xdr:row>56</xdr:row>
      <xdr:rowOff>117530</xdr:rowOff>
    </xdr:to>
    <xdr:cxnSp macro="">
      <xdr:nvCxnSpPr>
        <xdr:cNvPr id="576" name="直線コネクタ 575"/>
        <xdr:cNvCxnSpPr/>
      </xdr:nvCxnSpPr>
      <xdr:spPr>
        <a:xfrm flipV="1">
          <a:off x="14592300" y="9437623"/>
          <a:ext cx="889000" cy="2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7" name="フローチャート: 判断 576"/>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8" name="テキスト ボックス 577"/>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117530</xdr:rowOff>
    </xdr:from>
    <xdr:to>
      <xdr:col>76</xdr:col>
      <xdr:colOff>114300</xdr:colOff>
      <xdr:row>57</xdr:row>
      <xdr:rowOff>25864</xdr:rowOff>
    </xdr:to>
    <xdr:cxnSp macro="">
      <xdr:nvCxnSpPr>
        <xdr:cNvPr id="579" name="直線コネクタ 578"/>
        <xdr:cNvCxnSpPr/>
      </xdr:nvCxnSpPr>
      <xdr:spPr>
        <a:xfrm flipV="1">
          <a:off x="13703300" y="9718730"/>
          <a:ext cx="889000" cy="7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0" name="フローチャート: 判断 579"/>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1" name="テキスト ボックス 580"/>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1493</xdr:rowOff>
    </xdr:from>
    <xdr:to>
      <xdr:col>71</xdr:col>
      <xdr:colOff>177800</xdr:colOff>
      <xdr:row>57</xdr:row>
      <xdr:rowOff>25864</xdr:rowOff>
    </xdr:to>
    <xdr:cxnSp macro="">
      <xdr:nvCxnSpPr>
        <xdr:cNvPr id="582" name="直線コネクタ 581"/>
        <xdr:cNvCxnSpPr/>
      </xdr:nvCxnSpPr>
      <xdr:spPr>
        <a:xfrm>
          <a:off x="12814300" y="9774143"/>
          <a:ext cx="8890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3" name="フローチャート: 判断 582"/>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84" name="テキスト ボックス 583"/>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5" name="フローチャート: 判断 584"/>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6" name="テキスト ボックス 585"/>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19472</xdr:rowOff>
    </xdr:from>
    <xdr:to>
      <xdr:col>85</xdr:col>
      <xdr:colOff>177800</xdr:colOff>
      <xdr:row>51</xdr:row>
      <xdr:rowOff>121072</xdr:rowOff>
    </xdr:to>
    <xdr:sp macro="" textlink="">
      <xdr:nvSpPr>
        <xdr:cNvPr id="592" name="楕円 591"/>
        <xdr:cNvSpPr/>
      </xdr:nvSpPr>
      <xdr:spPr>
        <a:xfrm>
          <a:off x="16268700" y="87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143949</xdr:rowOff>
    </xdr:from>
    <xdr:ext cx="599010" cy="259045"/>
    <xdr:sp macro="" textlink="">
      <xdr:nvSpPr>
        <xdr:cNvPr id="593" name="教育費該当値テキスト"/>
        <xdr:cNvSpPr txBox="1"/>
      </xdr:nvSpPr>
      <xdr:spPr>
        <a:xfrm>
          <a:off x="16370300" y="871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128523</xdr:rowOff>
    </xdr:from>
    <xdr:to>
      <xdr:col>81</xdr:col>
      <xdr:colOff>101600</xdr:colOff>
      <xdr:row>55</xdr:row>
      <xdr:rowOff>58673</xdr:rowOff>
    </xdr:to>
    <xdr:sp macro="" textlink="">
      <xdr:nvSpPr>
        <xdr:cNvPr id="594" name="楕円 593"/>
        <xdr:cNvSpPr/>
      </xdr:nvSpPr>
      <xdr:spPr>
        <a:xfrm>
          <a:off x="15430500" y="93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75200</xdr:rowOff>
    </xdr:from>
    <xdr:ext cx="599010" cy="259045"/>
    <xdr:sp macro="" textlink="">
      <xdr:nvSpPr>
        <xdr:cNvPr id="595" name="テキスト ボックス 594"/>
        <xdr:cNvSpPr txBox="1"/>
      </xdr:nvSpPr>
      <xdr:spPr>
        <a:xfrm>
          <a:off x="15181795" y="91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66730</xdr:rowOff>
    </xdr:from>
    <xdr:to>
      <xdr:col>76</xdr:col>
      <xdr:colOff>165100</xdr:colOff>
      <xdr:row>56</xdr:row>
      <xdr:rowOff>168330</xdr:rowOff>
    </xdr:to>
    <xdr:sp macro="" textlink="">
      <xdr:nvSpPr>
        <xdr:cNvPr id="596" name="楕円 595"/>
        <xdr:cNvSpPr/>
      </xdr:nvSpPr>
      <xdr:spPr>
        <a:xfrm>
          <a:off x="14541500" y="966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13407</xdr:rowOff>
    </xdr:from>
    <xdr:ext cx="599010" cy="259045"/>
    <xdr:sp macro="" textlink="">
      <xdr:nvSpPr>
        <xdr:cNvPr id="597" name="テキスト ボックス 596"/>
        <xdr:cNvSpPr txBox="1"/>
      </xdr:nvSpPr>
      <xdr:spPr>
        <a:xfrm>
          <a:off x="14292795" y="944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146514</xdr:rowOff>
    </xdr:from>
    <xdr:to>
      <xdr:col>72</xdr:col>
      <xdr:colOff>38100</xdr:colOff>
      <xdr:row>57</xdr:row>
      <xdr:rowOff>76664</xdr:rowOff>
    </xdr:to>
    <xdr:sp macro="" textlink="">
      <xdr:nvSpPr>
        <xdr:cNvPr id="598" name="楕円 597"/>
        <xdr:cNvSpPr/>
      </xdr:nvSpPr>
      <xdr:spPr>
        <a:xfrm>
          <a:off x="13652500" y="97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93191</xdr:rowOff>
    </xdr:from>
    <xdr:ext cx="599010" cy="259045"/>
    <xdr:sp macro="" textlink="">
      <xdr:nvSpPr>
        <xdr:cNvPr id="599" name="テキスト ボックス 598"/>
        <xdr:cNvSpPr txBox="1"/>
      </xdr:nvSpPr>
      <xdr:spPr>
        <a:xfrm>
          <a:off x="13403795" y="952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122143</xdr:rowOff>
    </xdr:from>
    <xdr:to>
      <xdr:col>67</xdr:col>
      <xdr:colOff>101600</xdr:colOff>
      <xdr:row>57</xdr:row>
      <xdr:rowOff>52293</xdr:rowOff>
    </xdr:to>
    <xdr:sp macro="" textlink="">
      <xdr:nvSpPr>
        <xdr:cNvPr id="600" name="楕円 599"/>
        <xdr:cNvSpPr/>
      </xdr:nvSpPr>
      <xdr:spPr>
        <a:xfrm>
          <a:off x="12763500" y="97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68820</xdr:rowOff>
    </xdr:from>
    <xdr:ext cx="599010" cy="259045"/>
    <xdr:sp macro="" textlink="">
      <xdr:nvSpPr>
        <xdr:cNvPr id="601" name="テキスト ボックス 600"/>
        <xdr:cNvSpPr txBox="1"/>
      </xdr:nvSpPr>
      <xdr:spPr>
        <a:xfrm>
          <a:off x="12514795" y="949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3" name="直線コネクタ 622"/>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6" name="災害復旧費最大値テキスト"/>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7" name="直線コネクタ 626"/>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139388</xdr:rowOff>
    </xdr:from>
    <xdr:to>
      <xdr:col>85</xdr:col>
      <xdr:colOff>127000</xdr:colOff>
      <xdr:row>78</xdr:row>
      <xdr:rowOff>139691</xdr:rowOff>
    </xdr:to>
    <xdr:cxnSp macro="">
      <xdr:nvCxnSpPr>
        <xdr:cNvPr id="628" name="直線コネクタ 627"/>
        <xdr:cNvCxnSpPr/>
      </xdr:nvCxnSpPr>
      <xdr:spPr>
        <a:xfrm flipV="1">
          <a:off x="15481300" y="13512488"/>
          <a:ext cx="8382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29" name="災害復旧費平均値テキスト"/>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0" name="フローチャート: 判断 629"/>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139691</xdr:rowOff>
    </xdr:from>
    <xdr:to>
      <xdr:col>81</xdr:col>
      <xdr:colOff>50800</xdr:colOff>
      <xdr:row>78</xdr:row>
      <xdr:rowOff>139691</xdr:rowOff>
    </xdr:to>
    <xdr:cxnSp macro="">
      <xdr:nvCxnSpPr>
        <xdr:cNvPr id="631" name="直線コネクタ 630"/>
        <xdr:cNvCxnSpPr/>
      </xdr:nvCxnSpPr>
      <xdr:spPr>
        <a:xfrm>
          <a:off x="14592300" y="13512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2" name="フローチャート: 判断 631"/>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3" name="テキスト ボックス 632"/>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139681</xdr:rowOff>
    </xdr:from>
    <xdr:to>
      <xdr:col>76</xdr:col>
      <xdr:colOff>114300</xdr:colOff>
      <xdr:row>78</xdr:row>
      <xdr:rowOff>139691</xdr:rowOff>
    </xdr:to>
    <xdr:cxnSp macro="">
      <xdr:nvCxnSpPr>
        <xdr:cNvPr id="634" name="直線コネクタ 633"/>
        <xdr:cNvCxnSpPr/>
      </xdr:nvCxnSpPr>
      <xdr:spPr>
        <a:xfrm>
          <a:off x="13703300" y="13512781"/>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5" name="フローチャート: 判断 634"/>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6" name="テキスト ボックス 635"/>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139581</xdr:rowOff>
    </xdr:from>
    <xdr:to>
      <xdr:col>71</xdr:col>
      <xdr:colOff>177800</xdr:colOff>
      <xdr:row>78</xdr:row>
      <xdr:rowOff>139681</xdr:rowOff>
    </xdr:to>
    <xdr:cxnSp macro="">
      <xdr:nvCxnSpPr>
        <xdr:cNvPr id="637" name="直線コネクタ 636"/>
        <xdr:cNvCxnSpPr/>
      </xdr:nvCxnSpPr>
      <xdr:spPr>
        <a:xfrm>
          <a:off x="12814300" y="13512681"/>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8" name="フローチャート: 判断 637"/>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39" name="テキスト ボックス 638"/>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0" name="フローチャート: 判断 639"/>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1" name="テキスト ボックス 640"/>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88588</xdr:rowOff>
    </xdr:from>
    <xdr:to>
      <xdr:col>85</xdr:col>
      <xdr:colOff>177800</xdr:colOff>
      <xdr:row>79</xdr:row>
      <xdr:rowOff>18738</xdr:rowOff>
    </xdr:to>
    <xdr:sp macro="" textlink="">
      <xdr:nvSpPr>
        <xdr:cNvPr id="647" name="楕円 646"/>
        <xdr:cNvSpPr/>
      </xdr:nvSpPr>
      <xdr:spPr>
        <a:xfrm>
          <a:off x="16268700" y="1346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3515</xdr:rowOff>
    </xdr:from>
    <xdr:ext cx="313932" cy="259045"/>
    <xdr:sp macro="" textlink="">
      <xdr:nvSpPr>
        <xdr:cNvPr id="648" name="災害復旧費該当値テキスト"/>
        <xdr:cNvSpPr txBox="1"/>
      </xdr:nvSpPr>
      <xdr:spPr>
        <a:xfrm>
          <a:off x="16370300" y="13376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88891</xdr:rowOff>
    </xdr:from>
    <xdr:to>
      <xdr:col>81</xdr:col>
      <xdr:colOff>101600</xdr:colOff>
      <xdr:row>79</xdr:row>
      <xdr:rowOff>19041</xdr:rowOff>
    </xdr:to>
    <xdr:sp macro="" textlink="">
      <xdr:nvSpPr>
        <xdr:cNvPr id="649" name="楕円 648"/>
        <xdr:cNvSpPr/>
      </xdr:nvSpPr>
      <xdr:spPr>
        <a:xfrm>
          <a:off x="15430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10168</xdr:rowOff>
    </xdr:from>
    <xdr:ext cx="249299" cy="259045"/>
    <xdr:sp macro="" textlink="">
      <xdr:nvSpPr>
        <xdr:cNvPr id="650" name="テキスト ボックス 649"/>
        <xdr:cNvSpPr txBox="1"/>
      </xdr:nvSpPr>
      <xdr:spPr>
        <a:xfrm>
          <a:off x="15356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88891</xdr:rowOff>
    </xdr:from>
    <xdr:to>
      <xdr:col>76</xdr:col>
      <xdr:colOff>165100</xdr:colOff>
      <xdr:row>79</xdr:row>
      <xdr:rowOff>19041</xdr:rowOff>
    </xdr:to>
    <xdr:sp macro="" textlink="">
      <xdr:nvSpPr>
        <xdr:cNvPr id="651" name="楕円 650"/>
        <xdr:cNvSpPr/>
      </xdr:nvSpPr>
      <xdr:spPr>
        <a:xfrm>
          <a:off x="14541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10168</xdr:rowOff>
    </xdr:from>
    <xdr:ext cx="249299" cy="259045"/>
    <xdr:sp macro="" textlink="">
      <xdr:nvSpPr>
        <xdr:cNvPr id="652" name="テキスト ボックス 651"/>
        <xdr:cNvSpPr txBox="1"/>
      </xdr:nvSpPr>
      <xdr:spPr>
        <a:xfrm>
          <a:off x="14467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88881</xdr:rowOff>
    </xdr:from>
    <xdr:to>
      <xdr:col>72</xdr:col>
      <xdr:colOff>38100</xdr:colOff>
      <xdr:row>79</xdr:row>
      <xdr:rowOff>19031</xdr:rowOff>
    </xdr:to>
    <xdr:sp macro="" textlink="">
      <xdr:nvSpPr>
        <xdr:cNvPr id="653" name="楕円 652"/>
        <xdr:cNvSpPr/>
      </xdr:nvSpPr>
      <xdr:spPr>
        <a:xfrm>
          <a:off x="13652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10158</xdr:rowOff>
    </xdr:from>
    <xdr:ext cx="249299" cy="259045"/>
    <xdr:sp macro="" textlink="">
      <xdr:nvSpPr>
        <xdr:cNvPr id="654" name="テキスト ボックス 653"/>
        <xdr:cNvSpPr txBox="1"/>
      </xdr:nvSpPr>
      <xdr:spPr>
        <a:xfrm>
          <a:off x="13578650" y="13554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88781</xdr:rowOff>
    </xdr:from>
    <xdr:to>
      <xdr:col>67</xdr:col>
      <xdr:colOff>101600</xdr:colOff>
      <xdr:row>79</xdr:row>
      <xdr:rowOff>18931</xdr:rowOff>
    </xdr:to>
    <xdr:sp macro="" textlink="">
      <xdr:nvSpPr>
        <xdr:cNvPr id="655" name="楕円 654"/>
        <xdr:cNvSpPr/>
      </xdr:nvSpPr>
      <xdr:spPr>
        <a:xfrm>
          <a:off x="12763500" y="1346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10058</xdr:rowOff>
    </xdr:from>
    <xdr:ext cx="313932" cy="259045"/>
    <xdr:sp macro="" textlink="">
      <xdr:nvSpPr>
        <xdr:cNvPr id="656" name="テキスト ボックス 655"/>
        <xdr:cNvSpPr txBox="1"/>
      </xdr:nvSpPr>
      <xdr:spPr>
        <a:xfrm>
          <a:off x="12657333" y="13554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8" name="直線コネクタ 677"/>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79" name="公債費最小値テキスト"/>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0" name="直線コネクタ 679"/>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1" name="公債費最大値テキスト"/>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2" name="直線コネクタ 681"/>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110004</xdr:rowOff>
    </xdr:from>
    <xdr:to>
      <xdr:col>85</xdr:col>
      <xdr:colOff>127000</xdr:colOff>
      <xdr:row>94</xdr:row>
      <xdr:rowOff>145461</xdr:rowOff>
    </xdr:to>
    <xdr:cxnSp macro="">
      <xdr:nvCxnSpPr>
        <xdr:cNvPr id="683" name="直線コネクタ 682"/>
        <xdr:cNvCxnSpPr/>
      </xdr:nvCxnSpPr>
      <xdr:spPr>
        <a:xfrm flipV="1">
          <a:off x="15481300" y="16226304"/>
          <a:ext cx="838200" cy="3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4" name="公債費平均値テキスト"/>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5" name="フローチャート: 判断 684"/>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145461</xdr:rowOff>
    </xdr:from>
    <xdr:to>
      <xdr:col>81</xdr:col>
      <xdr:colOff>50800</xdr:colOff>
      <xdr:row>95</xdr:row>
      <xdr:rowOff>135905</xdr:rowOff>
    </xdr:to>
    <xdr:cxnSp macro="">
      <xdr:nvCxnSpPr>
        <xdr:cNvPr id="686" name="直線コネクタ 685"/>
        <xdr:cNvCxnSpPr/>
      </xdr:nvCxnSpPr>
      <xdr:spPr>
        <a:xfrm flipV="1">
          <a:off x="14592300" y="16261761"/>
          <a:ext cx="889000" cy="16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7" name="フローチャート: 判断 686"/>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8" name="テキスト ボックス 687"/>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135905</xdr:rowOff>
    </xdr:from>
    <xdr:to>
      <xdr:col>76</xdr:col>
      <xdr:colOff>114300</xdr:colOff>
      <xdr:row>96</xdr:row>
      <xdr:rowOff>61268</xdr:rowOff>
    </xdr:to>
    <xdr:cxnSp macro="">
      <xdr:nvCxnSpPr>
        <xdr:cNvPr id="689" name="直線コネクタ 688"/>
        <xdr:cNvCxnSpPr/>
      </xdr:nvCxnSpPr>
      <xdr:spPr>
        <a:xfrm flipV="1">
          <a:off x="13703300" y="16423655"/>
          <a:ext cx="889000" cy="9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0" name="フローチャート: 判断 689"/>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1" name="テキスト ボックス 690"/>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61268</xdr:rowOff>
    </xdr:from>
    <xdr:to>
      <xdr:col>71</xdr:col>
      <xdr:colOff>177800</xdr:colOff>
      <xdr:row>96</xdr:row>
      <xdr:rowOff>79318</xdr:rowOff>
    </xdr:to>
    <xdr:cxnSp macro="">
      <xdr:nvCxnSpPr>
        <xdr:cNvPr id="692" name="直線コネクタ 691"/>
        <xdr:cNvCxnSpPr/>
      </xdr:nvCxnSpPr>
      <xdr:spPr>
        <a:xfrm flipV="1">
          <a:off x="12814300" y="16520468"/>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3" name="フローチャート: 判断 692"/>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4" name="テキスト ボックス 693"/>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5" name="フローチャート: 判断 694"/>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6" name="テキスト ボックス 695"/>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59204</xdr:rowOff>
    </xdr:from>
    <xdr:to>
      <xdr:col>85</xdr:col>
      <xdr:colOff>177800</xdr:colOff>
      <xdr:row>94</xdr:row>
      <xdr:rowOff>160804</xdr:rowOff>
    </xdr:to>
    <xdr:sp macro="" textlink="">
      <xdr:nvSpPr>
        <xdr:cNvPr id="702" name="楕円 701"/>
        <xdr:cNvSpPr/>
      </xdr:nvSpPr>
      <xdr:spPr>
        <a:xfrm>
          <a:off x="16268700" y="1617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82081</xdr:rowOff>
    </xdr:from>
    <xdr:ext cx="599010" cy="259045"/>
    <xdr:sp macro="" textlink="">
      <xdr:nvSpPr>
        <xdr:cNvPr id="703" name="公債費該当値テキスト"/>
        <xdr:cNvSpPr txBox="1"/>
      </xdr:nvSpPr>
      <xdr:spPr>
        <a:xfrm>
          <a:off x="16370300" y="1602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94661</xdr:rowOff>
    </xdr:from>
    <xdr:to>
      <xdr:col>81</xdr:col>
      <xdr:colOff>101600</xdr:colOff>
      <xdr:row>95</xdr:row>
      <xdr:rowOff>24811</xdr:rowOff>
    </xdr:to>
    <xdr:sp macro="" textlink="">
      <xdr:nvSpPr>
        <xdr:cNvPr id="704" name="楕円 703"/>
        <xdr:cNvSpPr/>
      </xdr:nvSpPr>
      <xdr:spPr>
        <a:xfrm>
          <a:off x="15430500" y="162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41338</xdr:rowOff>
    </xdr:from>
    <xdr:ext cx="599010" cy="259045"/>
    <xdr:sp macro="" textlink="">
      <xdr:nvSpPr>
        <xdr:cNvPr id="705" name="テキスト ボックス 704"/>
        <xdr:cNvSpPr txBox="1"/>
      </xdr:nvSpPr>
      <xdr:spPr>
        <a:xfrm>
          <a:off x="15181795" y="1598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85105</xdr:rowOff>
    </xdr:from>
    <xdr:to>
      <xdr:col>76</xdr:col>
      <xdr:colOff>165100</xdr:colOff>
      <xdr:row>96</xdr:row>
      <xdr:rowOff>15255</xdr:rowOff>
    </xdr:to>
    <xdr:sp macro="" textlink="">
      <xdr:nvSpPr>
        <xdr:cNvPr id="706" name="楕円 705"/>
        <xdr:cNvSpPr/>
      </xdr:nvSpPr>
      <xdr:spPr>
        <a:xfrm>
          <a:off x="14541500" y="1637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31782</xdr:rowOff>
    </xdr:from>
    <xdr:ext cx="599010" cy="259045"/>
    <xdr:sp macro="" textlink="">
      <xdr:nvSpPr>
        <xdr:cNvPr id="707" name="テキスト ボックス 706"/>
        <xdr:cNvSpPr txBox="1"/>
      </xdr:nvSpPr>
      <xdr:spPr>
        <a:xfrm>
          <a:off x="14292795" y="1614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10468</xdr:rowOff>
    </xdr:from>
    <xdr:to>
      <xdr:col>72</xdr:col>
      <xdr:colOff>38100</xdr:colOff>
      <xdr:row>96</xdr:row>
      <xdr:rowOff>112068</xdr:rowOff>
    </xdr:to>
    <xdr:sp macro="" textlink="">
      <xdr:nvSpPr>
        <xdr:cNvPr id="708" name="楕円 707"/>
        <xdr:cNvSpPr/>
      </xdr:nvSpPr>
      <xdr:spPr>
        <a:xfrm>
          <a:off x="13652500" y="1646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128595</xdr:rowOff>
    </xdr:from>
    <xdr:ext cx="534377" cy="259045"/>
    <xdr:sp macro="" textlink="">
      <xdr:nvSpPr>
        <xdr:cNvPr id="709" name="テキスト ボックス 708"/>
        <xdr:cNvSpPr txBox="1"/>
      </xdr:nvSpPr>
      <xdr:spPr>
        <a:xfrm>
          <a:off x="13436111" y="1624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28518</xdr:rowOff>
    </xdr:from>
    <xdr:to>
      <xdr:col>67</xdr:col>
      <xdr:colOff>101600</xdr:colOff>
      <xdr:row>96</xdr:row>
      <xdr:rowOff>130118</xdr:rowOff>
    </xdr:to>
    <xdr:sp macro="" textlink="">
      <xdr:nvSpPr>
        <xdr:cNvPr id="710" name="楕円 709"/>
        <xdr:cNvSpPr/>
      </xdr:nvSpPr>
      <xdr:spPr>
        <a:xfrm>
          <a:off x="12763500" y="164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146645</xdr:rowOff>
    </xdr:from>
    <xdr:ext cx="534377" cy="259045"/>
    <xdr:sp macro="" textlink="">
      <xdr:nvSpPr>
        <xdr:cNvPr id="711" name="テキスト ボックス 710"/>
        <xdr:cNvSpPr txBox="1"/>
      </xdr:nvSpPr>
      <xdr:spPr>
        <a:xfrm>
          <a:off x="12547111" y="1626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5" name="直線コネクタ 734"/>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6" name="諸支出金最小値テキスト"/>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8" name="諸支出金最大値テキスト"/>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39" name="直線コネクタ 738"/>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1" name="諸支出金平均値テキスト"/>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2" name="フローチャート: 判断 741"/>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4" name="フローチャート: 判断 743"/>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5" name="テキスト ボックス 744"/>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7" name="フローチャート: 判断 746"/>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8" name="テキスト ボックス 747"/>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0" name="フローチャート: 判断 749"/>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1" name="テキスト ボックス 750"/>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2" name="フローチャート: 判断 751"/>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3" name="テキスト ボックス 752"/>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0" name="諸支出金該当値テキスト"/>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農林水産業費で前年度比</a:t>
          </a:r>
          <a:r>
            <a:rPr kumimoji="1" lang="en-US" altLang="ja-JP" sz="1100">
              <a:solidFill>
                <a:schemeClr val="dk1"/>
              </a:solidFill>
              <a:effectLst/>
              <a:latin typeface="+mn-lt"/>
              <a:ea typeface="+mn-ea"/>
              <a:cs typeface="+mn-cs"/>
            </a:rPr>
            <a:t>38.6</a:t>
          </a:r>
          <a:r>
            <a:rPr kumimoji="1" lang="ja-JP" altLang="ja-JP" sz="1100">
              <a:solidFill>
                <a:schemeClr val="dk1"/>
              </a:solidFill>
              <a:effectLst/>
              <a:latin typeface="+mn-lt"/>
              <a:ea typeface="+mn-ea"/>
              <a:cs typeface="+mn-cs"/>
            </a:rPr>
            <a:t>％の減は積立金の減が主な要因となっている。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教育費で前年度比</a:t>
          </a:r>
          <a:r>
            <a:rPr kumimoji="1" lang="en-US" altLang="ja-JP" sz="1100">
              <a:solidFill>
                <a:schemeClr val="dk1"/>
              </a:solidFill>
              <a:effectLst/>
              <a:latin typeface="+mn-lt"/>
              <a:ea typeface="+mn-ea"/>
              <a:cs typeface="+mn-cs"/>
            </a:rPr>
            <a:t>96.5</a:t>
          </a:r>
          <a:r>
            <a:rPr kumimoji="1" lang="ja-JP" altLang="ja-JP" sz="1100">
              <a:solidFill>
                <a:schemeClr val="dk1"/>
              </a:solidFill>
              <a:effectLst/>
              <a:latin typeface="+mn-lt"/>
              <a:ea typeface="+mn-ea"/>
              <a:cs typeface="+mn-cs"/>
            </a:rPr>
            <a:t>％の増は積立金の増が主な要因となっている。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実質収支額は前年度比で</a:t>
          </a:r>
          <a:r>
            <a:rPr kumimoji="1" lang="en-US" altLang="ja-JP" sz="1100">
              <a:solidFill>
                <a:schemeClr val="dk1"/>
              </a:solidFill>
              <a:effectLst/>
              <a:latin typeface="+mn-lt"/>
              <a:ea typeface="+mn-ea"/>
              <a:cs typeface="+mn-cs"/>
            </a:rPr>
            <a:t>88,906</a:t>
          </a:r>
          <a:r>
            <a:rPr kumimoji="1" lang="ja-JP" altLang="ja-JP" sz="1100">
              <a:solidFill>
                <a:schemeClr val="dk1"/>
              </a:solidFill>
              <a:effectLst/>
              <a:latin typeface="+mn-lt"/>
              <a:ea typeface="+mn-ea"/>
              <a:cs typeface="+mn-cs"/>
            </a:rPr>
            <a:t>千円の増となったことにより、標準財政規模に対する割合は、</a:t>
          </a:r>
          <a:r>
            <a:rPr kumimoji="1" lang="en-US" altLang="ja-JP" sz="1100">
              <a:solidFill>
                <a:schemeClr val="dk1"/>
              </a:solidFill>
              <a:effectLst/>
              <a:latin typeface="+mn-lt"/>
              <a:ea typeface="+mn-ea"/>
              <a:cs typeface="+mn-cs"/>
            </a:rPr>
            <a:t>1.83</a:t>
          </a:r>
          <a:r>
            <a:rPr kumimoji="1" lang="ja-JP" altLang="ja-JP" sz="1100">
              <a:solidFill>
                <a:schemeClr val="dk1"/>
              </a:solidFill>
              <a:effectLst/>
              <a:latin typeface="+mn-lt"/>
              <a:ea typeface="+mn-ea"/>
              <a:cs typeface="+mn-cs"/>
            </a:rPr>
            <a:t>ポイントの増となった。また、実質収単年度収支額は前年度比で</a:t>
          </a:r>
          <a:r>
            <a:rPr kumimoji="1" lang="en-US" altLang="ja-JP" sz="1100">
              <a:solidFill>
                <a:schemeClr val="dk1"/>
              </a:solidFill>
              <a:effectLst/>
              <a:latin typeface="+mn-lt"/>
              <a:ea typeface="+mn-ea"/>
              <a:cs typeface="+mn-cs"/>
            </a:rPr>
            <a:t>181,054</a:t>
          </a:r>
          <a:r>
            <a:rPr kumimoji="1" lang="ja-JP" altLang="ja-JP" sz="1100">
              <a:solidFill>
                <a:schemeClr val="dk1"/>
              </a:solidFill>
              <a:effectLst/>
              <a:latin typeface="+mn-lt"/>
              <a:ea typeface="+mn-ea"/>
              <a:cs typeface="+mn-cs"/>
            </a:rPr>
            <a:t>千円の増となったことにより、標準財政規模に対する割合は、</a:t>
          </a:r>
          <a:r>
            <a:rPr kumimoji="1" lang="en-US" altLang="ja-JP" sz="1100">
              <a:solidFill>
                <a:schemeClr val="dk1"/>
              </a:solidFill>
              <a:effectLst/>
              <a:latin typeface="+mn-lt"/>
              <a:ea typeface="+mn-ea"/>
              <a:cs typeface="+mn-cs"/>
            </a:rPr>
            <a:t>3.62</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今後は、財政調整基金の残高について標準財政規模の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％を維持していくほか、公債費とのバランスの均衡を図るとともに、適正な基金運用による持続可能な行政運営の確立に努める。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一般会計における実質収支とその他会計との連結実質収支はいずれも黒字であるため、実質赤字比率・連結赤字比率は算定されていない。</a:t>
          </a:r>
          <a:endParaRPr lang="ja-JP" altLang="ja-JP" sz="1400">
            <a:effectLst/>
          </a:endParaRPr>
        </a:p>
        <a:p>
          <a:r>
            <a:rPr kumimoji="1" lang="ja-JP" altLang="ja-JP" sz="1100">
              <a:solidFill>
                <a:schemeClr val="dk1"/>
              </a:solidFill>
              <a:effectLst/>
              <a:latin typeface="+mn-lt"/>
              <a:ea typeface="+mn-ea"/>
              <a:cs typeface="+mn-cs"/>
            </a:rPr>
            <a:t>　国民健康保険特別会計については、平成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年度に赤字解消となり今後も保険税収納率向上による自主財源の確保と医療費の抑制を図り、安定した運営に努める。</a:t>
          </a:r>
          <a:endParaRPr lang="ja-JP" altLang="ja-JP" sz="1400">
            <a:effectLst/>
          </a:endParaRPr>
        </a:p>
        <a:p>
          <a:r>
            <a:rPr kumimoji="1" lang="ja-JP" altLang="ja-JP" sz="1100">
              <a:solidFill>
                <a:schemeClr val="dk1"/>
              </a:solidFill>
              <a:effectLst/>
              <a:latin typeface="+mn-lt"/>
              <a:ea typeface="+mn-ea"/>
              <a:cs typeface="+mn-cs"/>
            </a:rPr>
            <a:t>　水道事業会計においては令和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594,868</a:t>
          </a:r>
          <a:r>
            <a:rPr kumimoji="1" lang="ja-JP" altLang="ja-JP" sz="1100">
              <a:solidFill>
                <a:schemeClr val="dk1"/>
              </a:solidFill>
              <a:effectLst/>
              <a:latin typeface="+mn-lt"/>
              <a:ea typeface="+mn-ea"/>
              <a:cs typeface="+mn-cs"/>
            </a:rPr>
            <a:t>千円の剰余金を計上しているが、今後において老朽化が著しい浄水場の改修を基軸とする建設改良工事等に伴う多額の費用負担が見込まれ、収益の漸減が想定されることから、経営計画の再考と効率的事業の実施により健全で安定した経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3" zoomScale="75" zoomScaleNormal="75"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25945897</v>
      </c>
      <c r="BO4" s="371"/>
      <c r="BP4" s="371"/>
      <c r="BQ4" s="371"/>
      <c r="BR4" s="371"/>
      <c r="BS4" s="371"/>
      <c r="BT4" s="371"/>
      <c r="BU4" s="372"/>
      <c r="BV4" s="370">
        <v>24699034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4.2</v>
      </c>
      <c r="CU4" s="377"/>
      <c r="CV4" s="377"/>
      <c r="CW4" s="377"/>
      <c r="CX4" s="377"/>
      <c r="CY4" s="377"/>
      <c r="CZ4" s="377"/>
      <c r="DA4" s="378"/>
      <c r="DB4" s="376">
        <v>2.4</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25738642</v>
      </c>
      <c r="BO5" s="439"/>
      <c r="BP5" s="439"/>
      <c r="BQ5" s="439"/>
      <c r="BR5" s="439"/>
      <c r="BS5" s="439"/>
      <c r="BT5" s="439"/>
      <c r="BU5" s="440"/>
      <c r="BV5" s="438">
        <v>24580667</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82.5</v>
      </c>
      <c r="CU5" s="405"/>
      <c r="CV5" s="405"/>
      <c r="CW5" s="405"/>
      <c r="CX5" s="405"/>
      <c r="CY5" s="405"/>
      <c r="CZ5" s="405"/>
      <c r="DA5" s="406"/>
      <c r="DB5" s="404">
        <v>81.7</v>
      </c>
      <c r="DC5" s="405"/>
      <c r="DD5" s="405"/>
      <c r="DE5" s="405"/>
      <c r="DF5" s="405"/>
      <c r="DG5" s="405"/>
      <c r="DH5" s="405"/>
      <c r="DI5" s="406"/>
    </row>
    <row r="6" spans="1:119" ht="18.75" customHeight="1">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207255</v>
      </c>
      <c r="BO6" s="439"/>
      <c r="BP6" s="439"/>
      <c r="BQ6" s="439"/>
      <c r="BR6" s="439"/>
      <c r="BS6" s="439"/>
      <c r="BT6" s="439"/>
      <c r="BU6" s="440"/>
      <c r="BV6" s="438">
        <v>118367</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83.4</v>
      </c>
      <c r="CU6" s="445"/>
      <c r="CV6" s="445"/>
      <c r="CW6" s="445"/>
      <c r="CX6" s="445"/>
      <c r="CY6" s="445"/>
      <c r="CZ6" s="445"/>
      <c r="DA6" s="446"/>
      <c r="DB6" s="444">
        <v>83.9</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70</v>
      </c>
      <c r="BO7" s="439"/>
      <c r="BP7" s="439"/>
      <c r="BQ7" s="439"/>
      <c r="BR7" s="439"/>
      <c r="BS7" s="439"/>
      <c r="BT7" s="439"/>
      <c r="BU7" s="440"/>
      <c r="BV7" s="438">
        <v>88</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4938641</v>
      </c>
      <c r="CU7" s="439"/>
      <c r="CV7" s="439"/>
      <c r="CW7" s="439"/>
      <c r="CX7" s="439"/>
      <c r="CY7" s="439"/>
      <c r="CZ7" s="439"/>
      <c r="DA7" s="440"/>
      <c r="DB7" s="438">
        <v>4995305</v>
      </c>
      <c r="DC7" s="439"/>
      <c r="DD7" s="439"/>
      <c r="DE7" s="439"/>
      <c r="DF7" s="439"/>
      <c r="DG7" s="439"/>
      <c r="DH7" s="439"/>
      <c r="DI7" s="440"/>
    </row>
    <row r="8" spans="1:119" ht="18.75" customHeight="1" thickBot="1">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96</v>
      </c>
      <c r="AV8" s="434"/>
      <c r="AW8" s="434"/>
      <c r="AX8" s="434"/>
      <c r="AY8" s="435" t="s">
        <v>111</v>
      </c>
      <c r="AZ8" s="436"/>
      <c r="BA8" s="436"/>
      <c r="BB8" s="436"/>
      <c r="BC8" s="436"/>
      <c r="BD8" s="436"/>
      <c r="BE8" s="436"/>
      <c r="BF8" s="436"/>
      <c r="BG8" s="436"/>
      <c r="BH8" s="436"/>
      <c r="BI8" s="436"/>
      <c r="BJ8" s="436"/>
      <c r="BK8" s="436"/>
      <c r="BL8" s="436"/>
      <c r="BM8" s="437"/>
      <c r="BN8" s="438">
        <v>207185</v>
      </c>
      <c r="BO8" s="439"/>
      <c r="BP8" s="439"/>
      <c r="BQ8" s="439"/>
      <c r="BR8" s="439"/>
      <c r="BS8" s="439"/>
      <c r="BT8" s="439"/>
      <c r="BU8" s="440"/>
      <c r="BV8" s="438">
        <v>118279</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0.25</v>
      </c>
      <c r="CU8" s="448"/>
      <c r="CV8" s="448"/>
      <c r="CW8" s="448"/>
      <c r="CX8" s="448"/>
      <c r="CY8" s="448"/>
      <c r="CZ8" s="448"/>
      <c r="DA8" s="449"/>
      <c r="DB8" s="447">
        <v>0.26</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7289</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96</v>
      </c>
      <c r="AV9" s="434"/>
      <c r="AW9" s="434"/>
      <c r="AX9" s="434"/>
      <c r="AY9" s="435" t="s">
        <v>117</v>
      </c>
      <c r="AZ9" s="436"/>
      <c r="BA9" s="436"/>
      <c r="BB9" s="436"/>
      <c r="BC9" s="436"/>
      <c r="BD9" s="436"/>
      <c r="BE9" s="436"/>
      <c r="BF9" s="436"/>
      <c r="BG9" s="436"/>
      <c r="BH9" s="436"/>
      <c r="BI9" s="436"/>
      <c r="BJ9" s="436"/>
      <c r="BK9" s="436"/>
      <c r="BL9" s="436"/>
      <c r="BM9" s="437"/>
      <c r="BN9" s="438">
        <v>88906</v>
      </c>
      <c r="BO9" s="439"/>
      <c r="BP9" s="439"/>
      <c r="BQ9" s="439"/>
      <c r="BR9" s="439"/>
      <c r="BS9" s="439"/>
      <c r="BT9" s="439"/>
      <c r="BU9" s="440"/>
      <c r="BV9" s="438">
        <v>-107690</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7.8</v>
      </c>
      <c r="CU9" s="405"/>
      <c r="CV9" s="405"/>
      <c r="CW9" s="405"/>
      <c r="CX9" s="405"/>
      <c r="CY9" s="405"/>
      <c r="CZ9" s="405"/>
      <c r="DA9" s="406"/>
      <c r="DB9" s="404">
        <v>8.1</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1"/>
      <c r="N10" s="431"/>
      <c r="O10" s="431"/>
      <c r="P10" s="431"/>
      <c r="Q10" s="432"/>
      <c r="R10" s="458">
        <v>8068</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1272</v>
      </c>
      <c r="BO10" s="439"/>
      <c r="BP10" s="439"/>
      <c r="BQ10" s="439"/>
      <c r="BR10" s="439"/>
      <c r="BS10" s="439"/>
      <c r="BT10" s="439"/>
      <c r="BU10" s="440"/>
      <c r="BV10" s="438">
        <v>61471</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127</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7234</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132343</v>
      </c>
      <c r="BO12" s="439"/>
      <c r="BP12" s="439"/>
      <c r="BQ12" s="439"/>
      <c r="BR12" s="439"/>
      <c r="BS12" s="439"/>
      <c r="BT12" s="439"/>
      <c r="BU12" s="440"/>
      <c r="BV12" s="438">
        <v>177000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131</v>
      </c>
      <c r="CU12" s="448"/>
      <c r="CV12" s="448"/>
      <c r="CW12" s="448"/>
      <c r="CX12" s="448"/>
      <c r="CY12" s="448"/>
      <c r="CZ12" s="448"/>
      <c r="DA12" s="449"/>
      <c r="DB12" s="447" t="s">
        <v>130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7154</v>
      </c>
      <c r="S13" s="492"/>
      <c r="T13" s="492"/>
      <c r="U13" s="492"/>
      <c r="V13" s="493"/>
      <c r="W13" s="417" t="s">
        <v>141</v>
      </c>
      <c r="X13" s="418"/>
      <c r="Y13" s="418"/>
      <c r="Z13" s="418"/>
      <c r="AA13" s="418"/>
      <c r="AB13" s="408"/>
      <c r="AC13" s="458">
        <v>478</v>
      </c>
      <c r="AD13" s="459"/>
      <c r="AE13" s="459"/>
      <c r="AF13" s="459"/>
      <c r="AG13" s="501"/>
      <c r="AH13" s="458">
        <v>539</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-42165</v>
      </c>
      <c r="BO13" s="439"/>
      <c r="BP13" s="439"/>
      <c r="BQ13" s="439"/>
      <c r="BR13" s="439"/>
      <c r="BS13" s="439"/>
      <c r="BT13" s="439"/>
      <c r="BU13" s="440"/>
      <c r="BV13" s="438">
        <v>-223219</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10</v>
      </c>
      <c r="CU13" s="405"/>
      <c r="CV13" s="405"/>
      <c r="CW13" s="405"/>
      <c r="CX13" s="405"/>
      <c r="CY13" s="405"/>
      <c r="CZ13" s="405"/>
      <c r="DA13" s="406"/>
      <c r="DB13" s="404">
        <v>9.1999999999999993</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7391</v>
      </c>
      <c r="S14" s="492"/>
      <c r="T14" s="492"/>
      <c r="U14" s="492"/>
      <c r="V14" s="493"/>
      <c r="W14" s="397"/>
      <c r="X14" s="398"/>
      <c r="Y14" s="398"/>
      <c r="Z14" s="398"/>
      <c r="AA14" s="398"/>
      <c r="AB14" s="387"/>
      <c r="AC14" s="494">
        <v>13.3</v>
      </c>
      <c r="AD14" s="495"/>
      <c r="AE14" s="495"/>
      <c r="AF14" s="495"/>
      <c r="AG14" s="496"/>
      <c r="AH14" s="494">
        <v>13.9</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148</v>
      </c>
      <c r="N15" s="499"/>
      <c r="O15" s="499"/>
      <c r="P15" s="499"/>
      <c r="Q15" s="500"/>
      <c r="R15" s="491">
        <v>7295</v>
      </c>
      <c r="S15" s="492"/>
      <c r="T15" s="492"/>
      <c r="U15" s="492"/>
      <c r="V15" s="493"/>
      <c r="W15" s="417" t="s">
        <v>149</v>
      </c>
      <c r="X15" s="418"/>
      <c r="Y15" s="418"/>
      <c r="Z15" s="418"/>
      <c r="AA15" s="418"/>
      <c r="AB15" s="408"/>
      <c r="AC15" s="458">
        <v>1055</v>
      </c>
      <c r="AD15" s="459"/>
      <c r="AE15" s="459"/>
      <c r="AF15" s="459"/>
      <c r="AG15" s="501"/>
      <c r="AH15" s="458">
        <v>1215</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1149941</v>
      </c>
      <c r="BO15" s="371"/>
      <c r="BP15" s="371"/>
      <c r="BQ15" s="371"/>
      <c r="BR15" s="371"/>
      <c r="BS15" s="371"/>
      <c r="BT15" s="371"/>
      <c r="BU15" s="372"/>
      <c r="BV15" s="370">
        <v>1099358</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29.3</v>
      </c>
      <c r="AD16" s="495"/>
      <c r="AE16" s="495"/>
      <c r="AF16" s="495"/>
      <c r="AG16" s="496"/>
      <c r="AH16" s="494">
        <v>31.3</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4611061</v>
      </c>
      <c r="BO16" s="439"/>
      <c r="BP16" s="439"/>
      <c r="BQ16" s="439"/>
      <c r="BR16" s="439"/>
      <c r="BS16" s="439"/>
      <c r="BT16" s="439"/>
      <c r="BU16" s="440"/>
      <c r="BV16" s="438">
        <v>4551012</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2070</v>
      </c>
      <c r="AD17" s="459"/>
      <c r="AE17" s="459"/>
      <c r="AF17" s="459"/>
      <c r="AG17" s="501"/>
      <c r="AH17" s="458">
        <v>2127</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1428325</v>
      </c>
      <c r="BO17" s="439"/>
      <c r="BP17" s="439"/>
      <c r="BQ17" s="439"/>
      <c r="BR17" s="439"/>
      <c r="BS17" s="439"/>
      <c r="BT17" s="439"/>
      <c r="BU17" s="440"/>
      <c r="BV17" s="438">
        <v>1362034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1" t="s">
        <v>159</v>
      </c>
      <c r="C18" s="450"/>
      <c r="D18" s="450"/>
      <c r="E18" s="522"/>
      <c r="F18" s="522"/>
      <c r="G18" s="522"/>
      <c r="H18" s="522"/>
      <c r="I18" s="522"/>
      <c r="J18" s="522"/>
      <c r="K18" s="522"/>
      <c r="L18" s="523">
        <v>773.13</v>
      </c>
      <c r="M18" s="523"/>
      <c r="N18" s="523"/>
      <c r="O18" s="523"/>
      <c r="P18" s="523"/>
      <c r="Q18" s="523"/>
      <c r="R18" s="524"/>
      <c r="S18" s="524"/>
      <c r="T18" s="524"/>
      <c r="U18" s="524"/>
      <c r="V18" s="525"/>
      <c r="W18" s="419"/>
      <c r="X18" s="420"/>
      <c r="Y18" s="420"/>
      <c r="Z18" s="420"/>
      <c r="AA18" s="420"/>
      <c r="AB18" s="411"/>
      <c r="AC18" s="526">
        <v>57.5</v>
      </c>
      <c r="AD18" s="527"/>
      <c r="AE18" s="527"/>
      <c r="AF18" s="527"/>
      <c r="AG18" s="528"/>
      <c r="AH18" s="526">
        <v>54.8</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4081386</v>
      </c>
      <c r="BO18" s="439"/>
      <c r="BP18" s="439"/>
      <c r="BQ18" s="439"/>
      <c r="BR18" s="439"/>
      <c r="BS18" s="439"/>
      <c r="BT18" s="439"/>
      <c r="BU18" s="440"/>
      <c r="BV18" s="438">
        <v>4112960</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1" t="s">
        <v>161</v>
      </c>
      <c r="C19" s="450"/>
      <c r="D19" s="450"/>
      <c r="E19" s="522"/>
      <c r="F19" s="522"/>
      <c r="G19" s="522"/>
      <c r="H19" s="522"/>
      <c r="I19" s="522"/>
      <c r="J19" s="522"/>
      <c r="K19" s="522"/>
      <c r="L19" s="530">
        <v>9</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13940523</v>
      </c>
      <c r="BO19" s="439"/>
      <c r="BP19" s="439"/>
      <c r="BQ19" s="439"/>
      <c r="BR19" s="439"/>
      <c r="BS19" s="439"/>
      <c r="BT19" s="439"/>
      <c r="BU19" s="440"/>
      <c r="BV19" s="438">
        <v>13164886</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1" t="s">
        <v>163</v>
      </c>
      <c r="C20" s="450"/>
      <c r="D20" s="450"/>
      <c r="E20" s="522"/>
      <c r="F20" s="522"/>
      <c r="G20" s="522"/>
      <c r="H20" s="522"/>
      <c r="I20" s="522"/>
      <c r="J20" s="522"/>
      <c r="K20" s="522"/>
      <c r="L20" s="530">
        <v>3457</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13798813</v>
      </c>
      <c r="BO22" s="371"/>
      <c r="BP22" s="371"/>
      <c r="BQ22" s="371"/>
      <c r="BR22" s="371"/>
      <c r="BS22" s="371"/>
      <c r="BT22" s="371"/>
      <c r="BU22" s="372"/>
      <c r="BV22" s="370">
        <v>13976805</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12919467</v>
      </c>
      <c r="BO23" s="439"/>
      <c r="BP23" s="439"/>
      <c r="BQ23" s="439"/>
      <c r="BR23" s="439"/>
      <c r="BS23" s="439"/>
      <c r="BT23" s="439"/>
      <c r="BU23" s="440"/>
      <c r="BV23" s="438">
        <v>13082250</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53"/>
      <c r="C24" s="554"/>
      <c r="D24" s="555"/>
      <c r="E24" s="457" t="s">
        <v>173</v>
      </c>
      <c r="F24" s="431"/>
      <c r="G24" s="431"/>
      <c r="H24" s="431"/>
      <c r="I24" s="431"/>
      <c r="J24" s="431"/>
      <c r="K24" s="432"/>
      <c r="L24" s="458">
        <v>1</v>
      </c>
      <c r="M24" s="459"/>
      <c r="N24" s="459"/>
      <c r="O24" s="459"/>
      <c r="P24" s="501"/>
      <c r="Q24" s="458">
        <v>7830</v>
      </c>
      <c r="R24" s="459"/>
      <c r="S24" s="459"/>
      <c r="T24" s="459"/>
      <c r="U24" s="459"/>
      <c r="V24" s="501"/>
      <c r="W24" s="566"/>
      <c r="X24" s="554"/>
      <c r="Y24" s="555"/>
      <c r="Z24" s="457" t="s">
        <v>174</v>
      </c>
      <c r="AA24" s="431"/>
      <c r="AB24" s="431"/>
      <c r="AC24" s="431"/>
      <c r="AD24" s="431"/>
      <c r="AE24" s="431"/>
      <c r="AF24" s="431"/>
      <c r="AG24" s="432"/>
      <c r="AH24" s="458">
        <v>150</v>
      </c>
      <c r="AI24" s="459"/>
      <c r="AJ24" s="459"/>
      <c r="AK24" s="459"/>
      <c r="AL24" s="501"/>
      <c r="AM24" s="458">
        <v>438600</v>
      </c>
      <c r="AN24" s="459"/>
      <c r="AO24" s="459"/>
      <c r="AP24" s="459"/>
      <c r="AQ24" s="459"/>
      <c r="AR24" s="501"/>
      <c r="AS24" s="458">
        <v>2924</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11375665</v>
      </c>
      <c r="BO24" s="439"/>
      <c r="BP24" s="439"/>
      <c r="BQ24" s="439"/>
      <c r="BR24" s="439"/>
      <c r="BS24" s="439"/>
      <c r="BT24" s="439"/>
      <c r="BU24" s="440"/>
      <c r="BV24" s="438">
        <v>11343987</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c r="A25" s="181"/>
      <c r="B25" s="553"/>
      <c r="C25" s="554"/>
      <c r="D25" s="555"/>
      <c r="E25" s="457" t="s">
        <v>176</v>
      </c>
      <c r="F25" s="431"/>
      <c r="G25" s="431"/>
      <c r="H25" s="431"/>
      <c r="I25" s="431"/>
      <c r="J25" s="431"/>
      <c r="K25" s="432"/>
      <c r="L25" s="458">
        <v>1</v>
      </c>
      <c r="M25" s="459"/>
      <c r="N25" s="459"/>
      <c r="O25" s="459"/>
      <c r="P25" s="501"/>
      <c r="Q25" s="458">
        <v>6490</v>
      </c>
      <c r="R25" s="459"/>
      <c r="S25" s="459"/>
      <c r="T25" s="459"/>
      <c r="U25" s="459"/>
      <c r="V25" s="501"/>
      <c r="W25" s="566"/>
      <c r="X25" s="554"/>
      <c r="Y25" s="555"/>
      <c r="Z25" s="457" t="s">
        <v>177</v>
      </c>
      <c r="AA25" s="431"/>
      <c r="AB25" s="431"/>
      <c r="AC25" s="431"/>
      <c r="AD25" s="431"/>
      <c r="AE25" s="431"/>
      <c r="AF25" s="431"/>
      <c r="AG25" s="432"/>
      <c r="AH25" s="458" t="s">
        <v>178</v>
      </c>
      <c r="AI25" s="459"/>
      <c r="AJ25" s="459"/>
      <c r="AK25" s="459"/>
      <c r="AL25" s="501"/>
      <c r="AM25" s="458" t="s">
        <v>131</v>
      </c>
      <c r="AN25" s="459"/>
      <c r="AO25" s="459"/>
      <c r="AP25" s="459"/>
      <c r="AQ25" s="459"/>
      <c r="AR25" s="501"/>
      <c r="AS25" s="458" t="s">
        <v>131</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384278</v>
      </c>
      <c r="BO25" s="371"/>
      <c r="BP25" s="371"/>
      <c r="BQ25" s="371"/>
      <c r="BR25" s="371"/>
      <c r="BS25" s="371"/>
      <c r="BT25" s="371"/>
      <c r="BU25" s="372"/>
      <c r="BV25" s="370">
        <v>1619507</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c r="A26" s="181"/>
      <c r="B26" s="553"/>
      <c r="C26" s="554"/>
      <c r="D26" s="555"/>
      <c r="E26" s="457" t="s">
        <v>180</v>
      </c>
      <c r="F26" s="431"/>
      <c r="G26" s="431"/>
      <c r="H26" s="431"/>
      <c r="I26" s="431"/>
      <c r="J26" s="431"/>
      <c r="K26" s="432"/>
      <c r="L26" s="458">
        <v>1</v>
      </c>
      <c r="M26" s="459"/>
      <c r="N26" s="459"/>
      <c r="O26" s="459"/>
      <c r="P26" s="501"/>
      <c r="Q26" s="458">
        <v>5880</v>
      </c>
      <c r="R26" s="459"/>
      <c r="S26" s="459"/>
      <c r="T26" s="459"/>
      <c r="U26" s="459"/>
      <c r="V26" s="501"/>
      <c r="W26" s="566"/>
      <c r="X26" s="554"/>
      <c r="Y26" s="555"/>
      <c r="Z26" s="457" t="s">
        <v>181</v>
      </c>
      <c r="AA26" s="578"/>
      <c r="AB26" s="578"/>
      <c r="AC26" s="578"/>
      <c r="AD26" s="578"/>
      <c r="AE26" s="578"/>
      <c r="AF26" s="578"/>
      <c r="AG26" s="579"/>
      <c r="AH26" s="458" t="s">
        <v>131</v>
      </c>
      <c r="AI26" s="459"/>
      <c r="AJ26" s="459"/>
      <c r="AK26" s="459"/>
      <c r="AL26" s="501"/>
      <c r="AM26" s="458" t="s">
        <v>178</v>
      </c>
      <c r="AN26" s="459"/>
      <c r="AO26" s="459"/>
      <c r="AP26" s="459"/>
      <c r="AQ26" s="459"/>
      <c r="AR26" s="501"/>
      <c r="AS26" s="458" t="s">
        <v>131</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131</v>
      </c>
      <c r="BO26" s="439"/>
      <c r="BP26" s="439"/>
      <c r="BQ26" s="439"/>
      <c r="BR26" s="439"/>
      <c r="BS26" s="439"/>
      <c r="BT26" s="439"/>
      <c r="BU26" s="440"/>
      <c r="BV26" s="438" t="s">
        <v>131</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53"/>
      <c r="C27" s="554"/>
      <c r="D27" s="555"/>
      <c r="E27" s="457" t="s">
        <v>183</v>
      </c>
      <c r="F27" s="431"/>
      <c r="G27" s="431"/>
      <c r="H27" s="431"/>
      <c r="I27" s="431"/>
      <c r="J27" s="431"/>
      <c r="K27" s="432"/>
      <c r="L27" s="458">
        <v>1</v>
      </c>
      <c r="M27" s="459"/>
      <c r="N27" s="459"/>
      <c r="O27" s="459"/>
      <c r="P27" s="501"/>
      <c r="Q27" s="458">
        <v>2950</v>
      </c>
      <c r="R27" s="459"/>
      <c r="S27" s="459"/>
      <c r="T27" s="459"/>
      <c r="U27" s="459"/>
      <c r="V27" s="501"/>
      <c r="W27" s="566"/>
      <c r="X27" s="554"/>
      <c r="Y27" s="555"/>
      <c r="Z27" s="457" t="s">
        <v>184</v>
      </c>
      <c r="AA27" s="431"/>
      <c r="AB27" s="431"/>
      <c r="AC27" s="431"/>
      <c r="AD27" s="431"/>
      <c r="AE27" s="431"/>
      <c r="AF27" s="431"/>
      <c r="AG27" s="432"/>
      <c r="AH27" s="458" t="s">
        <v>131</v>
      </c>
      <c r="AI27" s="459"/>
      <c r="AJ27" s="459"/>
      <c r="AK27" s="459"/>
      <c r="AL27" s="501"/>
      <c r="AM27" s="458" t="s">
        <v>178</v>
      </c>
      <c r="AN27" s="459"/>
      <c r="AO27" s="459"/>
      <c r="AP27" s="459"/>
      <c r="AQ27" s="459"/>
      <c r="AR27" s="501"/>
      <c r="AS27" s="458" t="s">
        <v>131</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131</v>
      </c>
      <c r="BO27" s="548"/>
      <c r="BP27" s="548"/>
      <c r="BQ27" s="548"/>
      <c r="BR27" s="548"/>
      <c r="BS27" s="548"/>
      <c r="BT27" s="548"/>
      <c r="BU27" s="549"/>
      <c r="BV27" s="547" t="s">
        <v>131</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c r="A28" s="181"/>
      <c r="B28" s="553"/>
      <c r="C28" s="554"/>
      <c r="D28" s="555"/>
      <c r="E28" s="457" t="s">
        <v>186</v>
      </c>
      <c r="F28" s="431"/>
      <c r="G28" s="431"/>
      <c r="H28" s="431"/>
      <c r="I28" s="431"/>
      <c r="J28" s="431"/>
      <c r="K28" s="432"/>
      <c r="L28" s="458">
        <v>1</v>
      </c>
      <c r="M28" s="459"/>
      <c r="N28" s="459"/>
      <c r="O28" s="459"/>
      <c r="P28" s="501"/>
      <c r="Q28" s="458">
        <v>2370</v>
      </c>
      <c r="R28" s="459"/>
      <c r="S28" s="459"/>
      <c r="T28" s="459"/>
      <c r="U28" s="459"/>
      <c r="V28" s="501"/>
      <c r="W28" s="566"/>
      <c r="X28" s="554"/>
      <c r="Y28" s="555"/>
      <c r="Z28" s="457" t="s">
        <v>187</v>
      </c>
      <c r="AA28" s="431"/>
      <c r="AB28" s="431"/>
      <c r="AC28" s="431"/>
      <c r="AD28" s="431"/>
      <c r="AE28" s="431"/>
      <c r="AF28" s="431"/>
      <c r="AG28" s="432"/>
      <c r="AH28" s="458" t="s">
        <v>131</v>
      </c>
      <c r="AI28" s="459"/>
      <c r="AJ28" s="459"/>
      <c r="AK28" s="459"/>
      <c r="AL28" s="501"/>
      <c r="AM28" s="458" t="s">
        <v>131</v>
      </c>
      <c r="AN28" s="459"/>
      <c r="AO28" s="459"/>
      <c r="AP28" s="459"/>
      <c r="AQ28" s="459"/>
      <c r="AR28" s="501"/>
      <c r="AS28" s="458" t="s">
        <v>178</v>
      </c>
      <c r="AT28" s="459"/>
      <c r="AU28" s="459"/>
      <c r="AV28" s="459"/>
      <c r="AW28" s="459"/>
      <c r="AX28" s="460"/>
      <c r="AY28" s="580" t="s">
        <v>188</v>
      </c>
      <c r="AZ28" s="581"/>
      <c r="BA28" s="581"/>
      <c r="BB28" s="582"/>
      <c r="BC28" s="367" t="s">
        <v>50</v>
      </c>
      <c r="BD28" s="368"/>
      <c r="BE28" s="368"/>
      <c r="BF28" s="368"/>
      <c r="BG28" s="368"/>
      <c r="BH28" s="368"/>
      <c r="BI28" s="368"/>
      <c r="BJ28" s="368"/>
      <c r="BK28" s="368"/>
      <c r="BL28" s="368"/>
      <c r="BM28" s="369"/>
      <c r="BN28" s="370">
        <v>609627</v>
      </c>
      <c r="BO28" s="371"/>
      <c r="BP28" s="371"/>
      <c r="BQ28" s="371"/>
      <c r="BR28" s="371"/>
      <c r="BS28" s="371"/>
      <c r="BT28" s="371"/>
      <c r="BU28" s="372"/>
      <c r="BV28" s="370">
        <v>680698</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c r="A29" s="181"/>
      <c r="B29" s="553"/>
      <c r="C29" s="554"/>
      <c r="D29" s="555"/>
      <c r="E29" s="457" t="s">
        <v>189</v>
      </c>
      <c r="F29" s="431"/>
      <c r="G29" s="431"/>
      <c r="H29" s="431"/>
      <c r="I29" s="431"/>
      <c r="J29" s="431"/>
      <c r="K29" s="432"/>
      <c r="L29" s="458">
        <v>11</v>
      </c>
      <c r="M29" s="459"/>
      <c r="N29" s="459"/>
      <c r="O29" s="459"/>
      <c r="P29" s="501"/>
      <c r="Q29" s="458">
        <v>1860</v>
      </c>
      <c r="R29" s="459"/>
      <c r="S29" s="459"/>
      <c r="T29" s="459"/>
      <c r="U29" s="459"/>
      <c r="V29" s="501"/>
      <c r="W29" s="567"/>
      <c r="X29" s="568"/>
      <c r="Y29" s="569"/>
      <c r="Z29" s="457" t="s">
        <v>190</v>
      </c>
      <c r="AA29" s="431"/>
      <c r="AB29" s="431"/>
      <c r="AC29" s="431"/>
      <c r="AD29" s="431"/>
      <c r="AE29" s="431"/>
      <c r="AF29" s="431"/>
      <c r="AG29" s="432"/>
      <c r="AH29" s="458">
        <v>150</v>
      </c>
      <c r="AI29" s="459"/>
      <c r="AJ29" s="459"/>
      <c r="AK29" s="459"/>
      <c r="AL29" s="501"/>
      <c r="AM29" s="458">
        <v>438600</v>
      </c>
      <c r="AN29" s="459"/>
      <c r="AO29" s="459"/>
      <c r="AP29" s="459"/>
      <c r="AQ29" s="459"/>
      <c r="AR29" s="501"/>
      <c r="AS29" s="458">
        <v>2924</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1233388</v>
      </c>
      <c r="BO29" s="439"/>
      <c r="BP29" s="439"/>
      <c r="BQ29" s="439"/>
      <c r="BR29" s="439"/>
      <c r="BS29" s="439"/>
      <c r="BT29" s="439"/>
      <c r="BU29" s="440"/>
      <c r="BV29" s="438">
        <v>1402534</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95.5</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15639910</v>
      </c>
      <c r="BO30" s="548"/>
      <c r="BP30" s="548"/>
      <c r="BQ30" s="548"/>
      <c r="BR30" s="548"/>
      <c r="BS30" s="548"/>
      <c r="BT30" s="548"/>
      <c r="BU30" s="549"/>
      <c r="BV30" s="547">
        <v>11640935</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c r="A33" s="181"/>
      <c r="B33" s="205"/>
      <c r="C33" s="425" t="s">
        <v>199</v>
      </c>
      <c r="D33" s="425"/>
      <c r="E33" s="396" t="s">
        <v>200</v>
      </c>
      <c r="F33" s="396"/>
      <c r="G33" s="396"/>
      <c r="H33" s="396"/>
      <c r="I33" s="396"/>
      <c r="J33" s="396"/>
      <c r="K33" s="396"/>
      <c r="L33" s="396"/>
      <c r="M33" s="396"/>
      <c r="N33" s="396"/>
      <c r="O33" s="396"/>
      <c r="P33" s="396"/>
      <c r="Q33" s="396"/>
      <c r="R33" s="396"/>
      <c r="S33" s="396"/>
      <c r="T33" s="206"/>
      <c r="U33" s="425" t="s">
        <v>201</v>
      </c>
      <c r="V33" s="425"/>
      <c r="W33" s="396" t="s">
        <v>202</v>
      </c>
      <c r="X33" s="396"/>
      <c r="Y33" s="396"/>
      <c r="Z33" s="396"/>
      <c r="AA33" s="396"/>
      <c r="AB33" s="396"/>
      <c r="AC33" s="396"/>
      <c r="AD33" s="396"/>
      <c r="AE33" s="396"/>
      <c r="AF33" s="396"/>
      <c r="AG33" s="396"/>
      <c r="AH33" s="396"/>
      <c r="AI33" s="396"/>
      <c r="AJ33" s="396"/>
      <c r="AK33" s="396"/>
      <c r="AL33" s="206"/>
      <c r="AM33" s="425" t="s">
        <v>201</v>
      </c>
      <c r="AN33" s="425"/>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201</v>
      </c>
      <c r="CP33" s="425"/>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白糠町国民健康保険特別会計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白糠町水道事業会計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白糠町簡易水道及び飲用水道供給事業特別会計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釧路白糠工業用水道企業団</v>
      </c>
      <c r="BZ34" s="598"/>
      <c r="CA34" s="598"/>
      <c r="CB34" s="598"/>
      <c r="CC34" s="598"/>
      <c r="CD34" s="598"/>
      <c r="CE34" s="598"/>
      <c r="CF34" s="598"/>
      <c r="CG34" s="598"/>
      <c r="CH34" s="598"/>
      <c r="CI34" s="598"/>
      <c r="CJ34" s="598"/>
      <c r="CK34" s="598"/>
      <c r="CL34" s="598"/>
      <c r="CM34" s="598"/>
      <c r="CN34" s="181"/>
      <c r="CO34" s="597">
        <f>IF(CQ34="","",MAX(C34:D43,U34:V43,AM34:AN43,BE34:BF43,BW34:BX43)+1)</f>
        <v>12</v>
      </c>
      <c r="CP34" s="597"/>
      <c r="CQ34" s="598" t="str">
        <f>IF('各会計、関係団体の財政状況及び健全化判断比率'!BS7="","",'各会計、関係団体の財政状況及び健全化判断比率'!BS7)</f>
        <v>株式会社白糠町振興公社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白糠町介護保険特別会計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白糠町公共下水道事業特別会計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釧路広域連合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白糠町後期高齢者医療特別会計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釧路公立大学事務組合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釧路・根室広域地方税滞納整理機構</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43/m0WxmC9XIU0whQTTk63ZQ1A3NDK9MTfuzpCroATr/R7FC9Gm/JUzteDVIeGffv/HTptoSLgNA1ChPtG98Pw==" saltValue="pQ1FBDQidvZ6C1ujQov4d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151" t="s">
        <v>567</v>
      </c>
      <c r="D34" s="1151"/>
      <c r="E34" s="1152"/>
      <c r="F34" s="32">
        <v>12.88</v>
      </c>
      <c r="G34" s="33">
        <v>12.71</v>
      </c>
      <c r="H34" s="33">
        <v>12.29</v>
      </c>
      <c r="I34" s="33">
        <v>11.2</v>
      </c>
      <c r="J34" s="34">
        <v>11.78</v>
      </c>
      <c r="K34" s="22"/>
      <c r="L34" s="22"/>
      <c r="M34" s="22"/>
      <c r="N34" s="22"/>
      <c r="O34" s="22"/>
      <c r="P34" s="22"/>
    </row>
    <row r="35" spans="1:16" ht="39" customHeight="1">
      <c r="A35" s="22"/>
      <c r="B35" s="35"/>
      <c r="C35" s="1145" t="s">
        <v>568</v>
      </c>
      <c r="D35" s="1146"/>
      <c r="E35" s="1147"/>
      <c r="F35" s="36">
        <v>3.59</v>
      </c>
      <c r="G35" s="37">
        <v>2.4500000000000002</v>
      </c>
      <c r="H35" s="37">
        <v>4.8600000000000003</v>
      </c>
      <c r="I35" s="37">
        <v>2.35</v>
      </c>
      <c r="J35" s="38">
        <v>4.17</v>
      </c>
      <c r="K35" s="22"/>
      <c r="L35" s="22"/>
      <c r="M35" s="22"/>
      <c r="N35" s="22"/>
      <c r="O35" s="22"/>
      <c r="P35" s="22"/>
    </row>
    <row r="36" spans="1:16" ht="39" customHeight="1">
      <c r="A36" s="22"/>
      <c r="B36" s="35"/>
      <c r="C36" s="1145" t="s">
        <v>569</v>
      </c>
      <c r="D36" s="1146"/>
      <c r="E36" s="1147"/>
      <c r="F36" s="36">
        <v>0.44</v>
      </c>
      <c r="G36" s="37">
        <v>0.52</v>
      </c>
      <c r="H36" s="37">
        <v>0.32</v>
      </c>
      <c r="I36" s="37">
        <v>0.31</v>
      </c>
      <c r="J36" s="38">
        <v>0.48</v>
      </c>
      <c r="K36" s="22"/>
      <c r="L36" s="22"/>
      <c r="M36" s="22"/>
      <c r="N36" s="22"/>
      <c r="O36" s="22"/>
      <c r="P36" s="22"/>
    </row>
    <row r="37" spans="1:16" ht="39" customHeight="1">
      <c r="A37" s="22"/>
      <c r="B37" s="35"/>
      <c r="C37" s="1145" t="s">
        <v>570</v>
      </c>
      <c r="D37" s="1146"/>
      <c r="E37" s="1147"/>
      <c r="F37" s="36">
        <v>0.01</v>
      </c>
      <c r="G37" s="37">
        <v>0.27</v>
      </c>
      <c r="H37" s="37">
        <v>0.14000000000000001</v>
      </c>
      <c r="I37" s="37">
        <v>0.2</v>
      </c>
      <c r="J37" s="38">
        <v>0.18</v>
      </c>
      <c r="K37" s="22"/>
      <c r="L37" s="22"/>
      <c r="M37" s="22"/>
      <c r="N37" s="22"/>
      <c r="O37" s="22"/>
      <c r="P37" s="22"/>
    </row>
    <row r="38" spans="1:16" ht="39" customHeight="1">
      <c r="A38" s="22"/>
      <c r="B38" s="35"/>
      <c r="C38" s="1145" t="s">
        <v>571</v>
      </c>
      <c r="D38" s="1146"/>
      <c r="E38" s="1147"/>
      <c r="F38" s="36">
        <v>0.12</v>
      </c>
      <c r="G38" s="37">
        <v>0.15</v>
      </c>
      <c r="H38" s="37">
        <v>0.23</v>
      </c>
      <c r="I38" s="37">
        <v>0.2</v>
      </c>
      <c r="J38" s="38">
        <v>0.15</v>
      </c>
      <c r="K38" s="22"/>
      <c r="L38" s="22"/>
      <c r="M38" s="22"/>
      <c r="N38" s="22"/>
      <c r="O38" s="22"/>
      <c r="P38" s="22"/>
    </row>
    <row r="39" spans="1:16" ht="39" customHeight="1">
      <c r="A39" s="22"/>
      <c r="B39" s="35"/>
      <c r="C39" s="1145" t="s">
        <v>572</v>
      </c>
      <c r="D39" s="1146"/>
      <c r="E39" s="1147"/>
      <c r="F39" s="36">
        <v>0.04</v>
      </c>
      <c r="G39" s="37">
        <v>0.05</v>
      </c>
      <c r="H39" s="37">
        <v>0.18</v>
      </c>
      <c r="I39" s="37">
        <v>7.0000000000000007E-2</v>
      </c>
      <c r="J39" s="38">
        <v>7.0000000000000007E-2</v>
      </c>
      <c r="K39" s="22"/>
      <c r="L39" s="22"/>
      <c r="M39" s="22"/>
      <c r="N39" s="22"/>
      <c r="O39" s="22"/>
      <c r="P39" s="22"/>
    </row>
    <row r="40" spans="1:16" ht="39" customHeight="1">
      <c r="A40" s="22"/>
      <c r="B40" s="35"/>
      <c r="C40" s="1145" t="s">
        <v>573</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574</v>
      </c>
      <c r="D42" s="1146"/>
      <c r="E42" s="1147"/>
      <c r="F42" s="36" t="s">
        <v>516</v>
      </c>
      <c r="G42" s="37" t="s">
        <v>516</v>
      </c>
      <c r="H42" s="37" t="s">
        <v>516</v>
      </c>
      <c r="I42" s="37" t="s">
        <v>516</v>
      </c>
      <c r="J42" s="38" t="s">
        <v>516</v>
      </c>
      <c r="K42" s="22"/>
      <c r="L42" s="22"/>
      <c r="M42" s="22"/>
      <c r="N42" s="22"/>
      <c r="O42" s="22"/>
      <c r="P42" s="22"/>
    </row>
    <row r="43" spans="1:16" ht="39" customHeight="1" thickBot="1">
      <c r="A43" s="22"/>
      <c r="B43" s="40"/>
      <c r="C43" s="1148" t="s">
        <v>575</v>
      </c>
      <c r="D43" s="1149"/>
      <c r="E43" s="1150"/>
      <c r="F43" s="41" t="s">
        <v>516</v>
      </c>
      <c r="G43" s="42" t="s">
        <v>516</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vaBV5VJn5STTaRe0cN6DeroSEG1hqDPNT+Y1QsYWemCPibKB0DRg/i/XDyJz7dLY0Ixqx7M+LvNlOdhOwiN0DA==" saltValue="fFS1vr2J9/ct9wLo4yt2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abSelected="1" topLeftCell="A49" zoomScaleSheetLayoutView="55" workbookViewId="0">
      <selection activeCell="P54" sqref="P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153" t="s">
        <v>11</v>
      </c>
      <c r="C45" s="1154"/>
      <c r="D45" s="58"/>
      <c r="E45" s="1159" t="s">
        <v>12</v>
      </c>
      <c r="F45" s="1159"/>
      <c r="G45" s="1159"/>
      <c r="H45" s="1159"/>
      <c r="I45" s="1159"/>
      <c r="J45" s="1160"/>
      <c r="K45" s="59">
        <v>698</v>
      </c>
      <c r="L45" s="60">
        <v>707</v>
      </c>
      <c r="M45" s="60">
        <v>851</v>
      </c>
      <c r="N45" s="60">
        <v>1095</v>
      </c>
      <c r="O45" s="61">
        <v>1128</v>
      </c>
      <c r="P45" s="48"/>
      <c r="Q45" s="48"/>
      <c r="R45" s="48"/>
      <c r="S45" s="48"/>
      <c r="T45" s="48"/>
      <c r="U45" s="48"/>
    </row>
    <row r="46" spans="1:21" ht="30.75" customHeight="1">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c r="A48" s="48"/>
      <c r="B48" s="1155"/>
      <c r="C48" s="1156"/>
      <c r="D48" s="62"/>
      <c r="E48" s="1161" t="s">
        <v>15</v>
      </c>
      <c r="F48" s="1161"/>
      <c r="G48" s="1161"/>
      <c r="H48" s="1161"/>
      <c r="I48" s="1161"/>
      <c r="J48" s="1162"/>
      <c r="K48" s="63">
        <v>278</v>
      </c>
      <c r="L48" s="64">
        <v>286</v>
      </c>
      <c r="M48" s="64">
        <v>304</v>
      </c>
      <c r="N48" s="64">
        <v>273</v>
      </c>
      <c r="O48" s="65">
        <v>255</v>
      </c>
      <c r="P48" s="48"/>
      <c r="Q48" s="48"/>
      <c r="R48" s="48"/>
      <c r="S48" s="48"/>
      <c r="T48" s="48"/>
      <c r="U48" s="48"/>
    </row>
    <row r="49" spans="1:21" ht="30.75" customHeight="1">
      <c r="A49" s="48"/>
      <c r="B49" s="1155"/>
      <c r="C49" s="1156"/>
      <c r="D49" s="62"/>
      <c r="E49" s="1161" t="s">
        <v>16</v>
      </c>
      <c r="F49" s="1161"/>
      <c r="G49" s="1161"/>
      <c r="H49" s="1161"/>
      <c r="I49" s="1161"/>
      <c r="J49" s="1162"/>
      <c r="K49" s="63">
        <v>33</v>
      </c>
      <c r="L49" s="64">
        <v>30</v>
      </c>
      <c r="M49" s="64">
        <v>21</v>
      </c>
      <c r="N49" s="64">
        <v>19</v>
      </c>
      <c r="O49" s="65">
        <v>22</v>
      </c>
      <c r="P49" s="48"/>
      <c r="Q49" s="48"/>
      <c r="R49" s="48"/>
      <c r="S49" s="48"/>
      <c r="T49" s="48"/>
      <c r="U49" s="48"/>
    </row>
    <row r="50" spans="1:21" ht="30.75" customHeight="1">
      <c r="A50" s="48"/>
      <c r="B50" s="1155"/>
      <c r="C50" s="1156"/>
      <c r="D50" s="62"/>
      <c r="E50" s="1161" t="s">
        <v>17</v>
      </c>
      <c r="F50" s="1161"/>
      <c r="G50" s="1161"/>
      <c r="H50" s="1161"/>
      <c r="I50" s="1161"/>
      <c r="J50" s="1162"/>
      <c r="K50" s="63">
        <v>21</v>
      </c>
      <c r="L50" s="64">
        <v>19</v>
      </c>
      <c r="M50" s="64">
        <v>15</v>
      </c>
      <c r="N50" s="64">
        <v>7</v>
      </c>
      <c r="O50" s="65">
        <v>5</v>
      </c>
      <c r="P50" s="48"/>
      <c r="Q50" s="48"/>
      <c r="R50" s="48"/>
      <c r="S50" s="48"/>
      <c r="T50" s="48"/>
      <c r="U50" s="48"/>
    </row>
    <row r="51" spans="1:21" ht="30.75" customHeight="1">
      <c r="A51" s="48"/>
      <c r="B51" s="1157"/>
      <c r="C51" s="1158"/>
      <c r="D51" s="66"/>
      <c r="E51" s="1161" t="s">
        <v>18</v>
      </c>
      <c r="F51" s="1161"/>
      <c r="G51" s="1161"/>
      <c r="H51" s="1161"/>
      <c r="I51" s="1161"/>
      <c r="J51" s="1162"/>
      <c r="K51" s="63" t="s">
        <v>516</v>
      </c>
      <c r="L51" s="64" t="s">
        <v>516</v>
      </c>
      <c r="M51" s="64" t="s">
        <v>516</v>
      </c>
      <c r="N51" s="64" t="s">
        <v>516</v>
      </c>
      <c r="O51" s="65" t="s">
        <v>516</v>
      </c>
      <c r="P51" s="48"/>
      <c r="Q51" s="48"/>
      <c r="R51" s="48"/>
      <c r="S51" s="48"/>
      <c r="T51" s="48"/>
      <c r="U51" s="48"/>
    </row>
    <row r="52" spans="1:21" ht="30.75" customHeight="1">
      <c r="A52" s="48"/>
      <c r="B52" s="1163" t="s">
        <v>19</v>
      </c>
      <c r="C52" s="1164"/>
      <c r="D52" s="66"/>
      <c r="E52" s="1161" t="s">
        <v>20</v>
      </c>
      <c r="F52" s="1161"/>
      <c r="G52" s="1161"/>
      <c r="H52" s="1161"/>
      <c r="I52" s="1161"/>
      <c r="J52" s="1162"/>
      <c r="K52" s="63">
        <v>710</v>
      </c>
      <c r="L52" s="64">
        <v>734</v>
      </c>
      <c r="M52" s="64">
        <v>835</v>
      </c>
      <c r="N52" s="64">
        <v>974</v>
      </c>
      <c r="O52" s="65">
        <v>992</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320</v>
      </c>
      <c r="L53" s="69">
        <v>308</v>
      </c>
      <c r="M53" s="69">
        <v>356</v>
      </c>
      <c r="N53" s="69">
        <v>420</v>
      </c>
      <c r="O53" s="70">
        <v>418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nbrKv8n3tgjYqeDMglIedMe1WYbAxH+fVRFEDdf7b/8a1FhrlXUX4/iTLLDWaMLmDkA/0dsE3dX0TlWGbtMxA==" saltValue="AcvTjQwP8+DlaBVTbh8oB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52"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558</v>
      </c>
      <c r="J40" s="103" t="s">
        <v>559</v>
      </c>
      <c r="K40" s="103" t="s">
        <v>560</v>
      </c>
      <c r="L40" s="103" t="s">
        <v>561</v>
      </c>
      <c r="M40" s="104" t="s">
        <v>562</v>
      </c>
    </row>
    <row r="41" spans="2:13" ht="27.75" customHeight="1">
      <c r="B41" s="1184" t="s">
        <v>32</v>
      </c>
      <c r="C41" s="1185"/>
      <c r="D41" s="105"/>
      <c r="E41" s="1190" t="s">
        <v>33</v>
      </c>
      <c r="F41" s="1190"/>
      <c r="G41" s="1190"/>
      <c r="H41" s="1191"/>
      <c r="I41" s="355">
        <v>11007</v>
      </c>
      <c r="J41" s="356">
        <v>12469</v>
      </c>
      <c r="K41" s="356">
        <v>13259</v>
      </c>
      <c r="L41" s="356">
        <v>13951</v>
      </c>
      <c r="M41" s="357">
        <v>13775</v>
      </c>
    </row>
    <row r="42" spans="2:13" ht="27.75" customHeight="1">
      <c r="B42" s="1186"/>
      <c r="C42" s="1187"/>
      <c r="D42" s="106"/>
      <c r="E42" s="1192" t="s">
        <v>34</v>
      </c>
      <c r="F42" s="1192"/>
      <c r="G42" s="1192"/>
      <c r="H42" s="1193"/>
      <c r="I42" s="358" t="s">
        <v>516</v>
      </c>
      <c r="J42" s="359" t="s">
        <v>516</v>
      </c>
      <c r="K42" s="359" t="s">
        <v>516</v>
      </c>
      <c r="L42" s="359" t="s">
        <v>516</v>
      </c>
      <c r="M42" s="360" t="s">
        <v>516</v>
      </c>
    </row>
    <row r="43" spans="2:13" ht="27.75" customHeight="1">
      <c r="B43" s="1186"/>
      <c r="C43" s="1187"/>
      <c r="D43" s="106"/>
      <c r="E43" s="1192" t="s">
        <v>35</v>
      </c>
      <c r="F43" s="1192"/>
      <c r="G43" s="1192"/>
      <c r="H43" s="1193"/>
      <c r="I43" s="358">
        <v>3573</v>
      </c>
      <c r="J43" s="359">
        <v>3403</v>
      </c>
      <c r="K43" s="359">
        <v>3315</v>
      </c>
      <c r="L43" s="359">
        <v>3140</v>
      </c>
      <c r="M43" s="360">
        <v>2971</v>
      </c>
    </row>
    <row r="44" spans="2:13" ht="27.75" customHeight="1">
      <c r="B44" s="1186"/>
      <c r="C44" s="1187"/>
      <c r="D44" s="106"/>
      <c r="E44" s="1192" t="s">
        <v>36</v>
      </c>
      <c r="F44" s="1192"/>
      <c r="G44" s="1192"/>
      <c r="H44" s="1193"/>
      <c r="I44" s="358">
        <v>756</v>
      </c>
      <c r="J44" s="359">
        <v>664</v>
      </c>
      <c r="K44" s="359">
        <v>564</v>
      </c>
      <c r="L44" s="359">
        <v>479</v>
      </c>
      <c r="M44" s="360">
        <v>395</v>
      </c>
    </row>
    <row r="45" spans="2:13" ht="27.75" customHeight="1">
      <c r="B45" s="1186"/>
      <c r="C45" s="1187"/>
      <c r="D45" s="106"/>
      <c r="E45" s="1192" t="s">
        <v>37</v>
      </c>
      <c r="F45" s="1192"/>
      <c r="G45" s="1192"/>
      <c r="H45" s="1193"/>
      <c r="I45" s="358">
        <v>1071</v>
      </c>
      <c r="J45" s="359">
        <v>1074</v>
      </c>
      <c r="K45" s="359">
        <v>1059</v>
      </c>
      <c r="L45" s="359">
        <v>1002</v>
      </c>
      <c r="M45" s="360">
        <v>1004</v>
      </c>
    </row>
    <row r="46" spans="2:13" ht="27.75" customHeight="1">
      <c r="B46" s="1186"/>
      <c r="C46" s="1187"/>
      <c r="D46" s="107"/>
      <c r="E46" s="1192" t="s">
        <v>38</v>
      </c>
      <c r="F46" s="1192"/>
      <c r="G46" s="1192"/>
      <c r="H46" s="1193"/>
      <c r="I46" s="358" t="s">
        <v>516</v>
      </c>
      <c r="J46" s="359" t="s">
        <v>516</v>
      </c>
      <c r="K46" s="359" t="s">
        <v>516</v>
      </c>
      <c r="L46" s="359" t="s">
        <v>516</v>
      </c>
      <c r="M46" s="360" t="s">
        <v>516</v>
      </c>
    </row>
    <row r="47" spans="2:13" ht="27.75" customHeight="1">
      <c r="B47" s="1186"/>
      <c r="C47" s="1187"/>
      <c r="D47" s="108"/>
      <c r="E47" s="1194" t="s">
        <v>39</v>
      </c>
      <c r="F47" s="1195"/>
      <c r="G47" s="1195"/>
      <c r="H47" s="1196"/>
      <c r="I47" s="358" t="s">
        <v>516</v>
      </c>
      <c r="J47" s="359" t="s">
        <v>516</v>
      </c>
      <c r="K47" s="359" t="s">
        <v>516</v>
      </c>
      <c r="L47" s="359" t="s">
        <v>516</v>
      </c>
      <c r="M47" s="360" t="s">
        <v>516</v>
      </c>
    </row>
    <row r="48" spans="2:13" ht="27.75" customHeight="1">
      <c r="B48" s="1186"/>
      <c r="C48" s="1187"/>
      <c r="D48" s="106"/>
      <c r="E48" s="1192" t="s">
        <v>40</v>
      </c>
      <c r="F48" s="1192"/>
      <c r="G48" s="1192"/>
      <c r="H48" s="1193"/>
      <c r="I48" s="358" t="s">
        <v>516</v>
      </c>
      <c r="J48" s="359" t="s">
        <v>516</v>
      </c>
      <c r="K48" s="359" t="s">
        <v>516</v>
      </c>
      <c r="L48" s="359" t="s">
        <v>516</v>
      </c>
      <c r="M48" s="360" t="s">
        <v>516</v>
      </c>
    </row>
    <row r="49" spans="2:13" ht="27.75" customHeight="1">
      <c r="B49" s="1188"/>
      <c r="C49" s="1189"/>
      <c r="D49" s="106"/>
      <c r="E49" s="1192" t="s">
        <v>41</v>
      </c>
      <c r="F49" s="1192"/>
      <c r="G49" s="1192"/>
      <c r="H49" s="1193"/>
      <c r="I49" s="358" t="s">
        <v>516</v>
      </c>
      <c r="J49" s="359" t="s">
        <v>516</v>
      </c>
      <c r="K49" s="359" t="s">
        <v>516</v>
      </c>
      <c r="L49" s="359" t="s">
        <v>516</v>
      </c>
      <c r="M49" s="360" t="s">
        <v>516</v>
      </c>
    </row>
    <row r="50" spans="2:13" ht="27.75" customHeight="1">
      <c r="B50" s="1197" t="s">
        <v>42</v>
      </c>
      <c r="C50" s="1198"/>
      <c r="D50" s="109"/>
      <c r="E50" s="1192" t="s">
        <v>43</v>
      </c>
      <c r="F50" s="1192"/>
      <c r="G50" s="1192"/>
      <c r="H50" s="1193"/>
      <c r="I50" s="358">
        <v>4651</v>
      </c>
      <c r="J50" s="359">
        <v>7142</v>
      </c>
      <c r="K50" s="359">
        <v>10210</v>
      </c>
      <c r="L50" s="359">
        <v>13911</v>
      </c>
      <c r="M50" s="360">
        <v>17690</v>
      </c>
    </row>
    <row r="51" spans="2:13" ht="27.75" customHeight="1">
      <c r="B51" s="1186"/>
      <c r="C51" s="1187"/>
      <c r="D51" s="106"/>
      <c r="E51" s="1192" t="s">
        <v>44</v>
      </c>
      <c r="F51" s="1192"/>
      <c r="G51" s="1192"/>
      <c r="H51" s="1193"/>
      <c r="I51" s="358">
        <v>195</v>
      </c>
      <c r="J51" s="359">
        <v>139</v>
      </c>
      <c r="K51" s="359">
        <v>139</v>
      </c>
      <c r="L51" s="359">
        <v>129</v>
      </c>
      <c r="M51" s="360">
        <v>146</v>
      </c>
    </row>
    <row r="52" spans="2:13" ht="27.75" customHeight="1">
      <c r="B52" s="1188"/>
      <c r="C52" s="1189"/>
      <c r="D52" s="106"/>
      <c r="E52" s="1192" t="s">
        <v>45</v>
      </c>
      <c r="F52" s="1192"/>
      <c r="G52" s="1192"/>
      <c r="H52" s="1193"/>
      <c r="I52" s="358">
        <v>9815</v>
      </c>
      <c r="J52" s="359">
        <v>10653</v>
      </c>
      <c r="K52" s="359">
        <v>10730</v>
      </c>
      <c r="L52" s="359">
        <v>11374</v>
      </c>
      <c r="M52" s="360">
        <v>11145</v>
      </c>
    </row>
    <row r="53" spans="2:13" ht="27.75" customHeight="1" thickBot="1">
      <c r="B53" s="1199" t="s">
        <v>46</v>
      </c>
      <c r="C53" s="1200"/>
      <c r="D53" s="110"/>
      <c r="E53" s="1201" t="s">
        <v>47</v>
      </c>
      <c r="F53" s="1201"/>
      <c r="G53" s="1201"/>
      <c r="H53" s="1202"/>
      <c r="I53" s="361">
        <v>1747</v>
      </c>
      <c r="J53" s="362">
        <v>-324</v>
      </c>
      <c r="K53" s="362">
        <v>-2882</v>
      </c>
      <c r="L53" s="362">
        <v>-6842</v>
      </c>
      <c r="M53" s="363">
        <v>-10835</v>
      </c>
    </row>
    <row r="54" spans="2:13" ht="27.75" customHeight="1">
      <c r="B54" s="111" t="s">
        <v>48</v>
      </c>
      <c r="C54" s="112"/>
      <c r="D54" s="112"/>
      <c r="E54" s="113"/>
      <c r="F54" s="113"/>
      <c r="G54" s="113"/>
      <c r="H54" s="113"/>
      <c r="I54" s="114"/>
      <c r="J54" s="114"/>
      <c r="K54" s="114"/>
      <c r="L54" s="114"/>
      <c r="M54" s="114"/>
    </row>
    <row r="55" spans="2:13"/>
  </sheetData>
  <sheetProtection algorithmName="SHA-512" hashValue="JoY1QpYfSgVVYt2qLcG0bcNoNjfJ6f+86xgtKHC8tNLY+d4JfAh9vuP4rw7PsnQaLFQEHs4QmmJ/6atXXQpqKA==" saltValue="qISMWNo4uIzRJbaaN4Qp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58" sqref="C58:H62"/>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560</v>
      </c>
      <c r="G54" s="119" t="s">
        <v>561</v>
      </c>
      <c r="H54" s="120" t="s">
        <v>562</v>
      </c>
    </row>
    <row r="55" spans="2:8" ht="52.5" customHeight="1">
      <c r="B55" s="121"/>
      <c r="C55" s="1211" t="s">
        <v>50</v>
      </c>
      <c r="D55" s="1211"/>
      <c r="E55" s="1212"/>
      <c r="F55" s="122">
        <v>676</v>
      </c>
      <c r="G55" s="122">
        <v>681</v>
      </c>
      <c r="H55" s="123">
        <v>610</v>
      </c>
    </row>
    <row r="56" spans="2:8" ht="52.5" customHeight="1">
      <c r="B56" s="124"/>
      <c r="C56" s="1213" t="s">
        <v>51</v>
      </c>
      <c r="D56" s="1213"/>
      <c r="E56" s="1214"/>
      <c r="F56" s="125">
        <v>1401</v>
      </c>
      <c r="G56" s="125">
        <v>1403</v>
      </c>
      <c r="H56" s="126">
        <v>1233</v>
      </c>
    </row>
    <row r="57" spans="2:8" ht="53.25" customHeight="1">
      <c r="B57" s="124"/>
      <c r="C57" s="1215" t="s">
        <v>52</v>
      </c>
      <c r="D57" s="1215"/>
      <c r="E57" s="1216"/>
      <c r="F57" s="127">
        <v>7953</v>
      </c>
      <c r="G57" s="127">
        <v>11641</v>
      </c>
      <c r="H57" s="128">
        <v>15640</v>
      </c>
    </row>
    <row r="58" spans="2:8" ht="45.75" customHeight="1">
      <c r="B58" s="129"/>
      <c r="C58" s="1203" t="s">
        <v>588</v>
      </c>
      <c r="D58" s="1204"/>
      <c r="E58" s="1205"/>
      <c r="F58" s="130">
        <v>4513</v>
      </c>
      <c r="G58" s="130">
        <v>5802</v>
      </c>
      <c r="H58" s="131">
        <v>7106</v>
      </c>
    </row>
    <row r="59" spans="2:8" ht="45.75" customHeight="1">
      <c r="B59" s="129"/>
      <c r="C59" s="1203" t="s">
        <v>589</v>
      </c>
      <c r="D59" s="1204"/>
      <c r="E59" s="1205"/>
      <c r="F59" s="130">
        <v>906</v>
      </c>
      <c r="G59" s="130">
        <v>1719</v>
      </c>
      <c r="H59" s="131">
        <v>3122</v>
      </c>
    </row>
    <row r="60" spans="2:8" ht="45.75" customHeight="1">
      <c r="B60" s="129"/>
      <c r="C60" s="1203" t="s">
        <v>590</v>
      </c>
      <c r="D60" s="1204"/>
      <c r="E60" s="1205"/>
      <c r="F60" s="130">
        <v>411</v>
      </c>
      <c r="G60" s="130">
        <v>583</v>
      </c>
      <c r="H60" s="131">
        <v>1848</v>
      </c>
    </row>
    <row r="61" spans="2:8" ht="45.75" customHeight="1">
      <c r="B61" s="129"/>
      <c r="C61" s="1203" t="s">
        <v>591</v>
      </c>
      <c r="D61" s="1204"/>
      <c r="E61" s="1205"/>
      <c r="F61" s="130">
        <v>568</v>
      </c>
      <c r="G61" s="130">
        <v>768</v>
      </c>
      <c r="H61" s="131">
        <v>767</v>
      </c>
    </row>
    <row r="62" spans="2:8" ht="45.75" customHeight="1" thickBot="1">
      <c r="B62" s="132"/>
      <c r="C62" s="1206" t="s">
        <v>592</v>
      </c>
      <c r="D62" s="1207"/>
      <c r="E62" s="1208"/>
      <c r="F62" s="133">
        <v>600</v>
      </c>
      <c r="G62" s="133">
        <v>653</v>
      </c>
      <c r="H62" s="134">
        <v>653</v>
      </c>
    </row>
    <row r="63" spans="2:8" ht="52.5" customHeight="1" thickBot="1">
      <c r="B63" s="135"/>
      <c r="C63" s="1209" t="s">
        <v>53</v>
      </c>
      <c r="D63" s="1209"/>
      <c r="E63" s="1210"/>
      <c r="F63" s="136">
        <v>10030</v>
      </c>
      <c r="G63" s="136">
        <v>13724</v>
      </c>
      <c r="H63" s="137">
        <v>17483</v>
      </c>
    </row>
    <row r="64" spans="2:8"/>
  </sheetData>
  <sheetProtection algorithmName="SHA-512" hashValue="RDWwI+eJcw+f08jDWECC0lc/kVDK8JNhn+tee3V5gc3/dz1usJ6d8laqugMQ01qFyjsB5SHqdE+4syrHHLbqLg==" saltValue="J93dyGAle3ThAbwnziFe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555</v>
      </c>
      <c r="G2" s="151"/>
      <c r="H2" s="152"/>
    </row>
    <row r="3" spans="1:8">
      <c r="A3" s="148" t="s">
        <v>548</v>
      </c>
      <c r="B3" s="153"/>
      <c r="C3" s="154"/>
      <c r="D3" s="155">
        <v>254898</v>
      </c>
      <c r="E3" s="156"/>
      <c r="F3" s="157">
        <v>114790</v>
      </c>
      <c r="G3" s="158"/>
      <c r="H3" s="159"/>
    </row>
    <row r="4" spans="1:8">
      <c r="A4" s="160"/>
      <c r="B4" s="161"/>
      <c r="C4" s="162"/>
      <c r="D4" s="163">
        <v>145304</v>
      </c>
      <c r="E4" s="164"/>
      <c r="F4" s="165">
        <v>55601</v>
      </c>
      <c r="G4" s="166"/>
      <c r="H4" s="167"/>
    </row>
    <row r="5" spans="1:8">
      <c r="A5" s="148" t="s">
        <v>550</v>
      </c>
      <c r="B5" s="153"/>
      <c r="C5" s="154"/>
      <c r="D5" s="155">
        <v>437992</v>
      </c>
      <c r="E5" s="156"/>
      <c r="F5" s="157">
        <v>126262</v>
      </c>
      <c r="G5" s="158"/>
      <c r="H5" s="159"/>
    </row>
    <row r="6" spans="1:8">
      <c r="A6" s="160"/>
      <c r="B6" s="161"/>
      <c r="C6" s="162"/>
      <c r="D6" s="163">
        <v>302069</v>
      </c>
      <c r="E6" s="164"/>
      <c r="F6" s="165">
        <v>56769</v>
      </c>
      <c r="G6" s="166"/>
      <c r="H6" s="167"/>
    </row>
    <row r="7" spans="1:8">
      <c r="A7" s="148" t="s">
        <v>551</v>
      </c>
      <c r="B7" s="153"/>
      <c r="C7" s="154"/>
      <c r="D7" s="155">
        <v>395715</v>
      </c>
      <c r="E7" s="156"/>
      <c r="F7" s="157">
        <v>126525</v>
      </c>
      <c r="G7" s="158"/>
      <c r="H7" s="159"/>
    </row>
    <row r="8" spans="1:8">
      <c r="A8" s="160"/>
      <c r="B8" s="161"/>
      <c r="C8" s="162"/>
      <c r="D8" s="163">
        <v>275196</v>
      </c>
      <c r="E8" s="164"/>
      <c r="F8" s="165">
        <v>67052</v>
      </c>
      <c r="G8" s="166"/>
      <c r="H8" s="167"/>
    </row>
    <row r="9" spans="1:8">
      <c r="A9" s="148" t="s">
        <v>552</v>
      </c>
      <c r="B9" s="153"/>
      <c r="C9" s="154"/>
      <c r="D9" s="155">
        <v>489046</v>
      </c>
      <c r="E9" s="156"/>
      <c r="F9" s="157">
        <v>122054</v>
      </c>
      <c r="G9" s="158"/>
      <c r="H9" s="159"/>
    </row>
    <row r="10" spans="1:8">
      <c r="A10" s="160"/>
      <c r="B10" s="161"/>
      <c r="C10" s="162"/>
      <c r="D10" s="163">
        <v>276843</v>
      </c>
      <c r="E10" s="164"/>
      <c r="F10" s="165">
        <v>68298</v>
      </c>
      <c r="G10" s="166"/>
      <c r="H10" s="167"/>
    </row>
    <row r="11" spans="1:8">
      <c r="A11" s="148" t="s">
        <v>553</v>
      </c>
      <c r="B11" s="153"/>
      <c r="C11" s="154"/>
      <c r="D11" s="155">
        <v>604091</v>
      </c>
      <c r="E11" s="156"/>
      <c r="F11" s="157">
        <v>111644</v>
      </c>
      <c r="G11" s="158"/>
      <c r="H11" s="159"/>
    </row>
    <row r="12" spans="1:8">
      <c r="A12" s="160"/>
      <c r="B12" s="161"/>
      <c r="C12" s="168"/>
      <c r="D12" s="163">
        <v>446614</v>
      </c>
      <c r="E12" s="164"/>
      <c r="F12" s="165">
        <v>66606</v>
      </c>
      <c r="G12" s="166"/>
      <c r="H12" s="167"/>
    </row>
    <row r="13" spans="1:8">
      <c r="A13" s="148"/>
      <c r="B13" s="153"/>
      <c r="C13" s="169"/>
      <c r="D13" s="170">
        <v>436348</v>
      </c>
      <c r="E13" s="171"/>
      <c r="F13" s="172">
        <v>120255</v>
      </c>
      <c r="G13" s="173"/>
      <c r="H13" s="159"/>
    </row>
    <row r="14" spans="1:8">
      <c r="A14" s="160"/>
      <c r="B14" s="161"/>
      <c r="C14" s="162"/>
      <c r="D14" s="163">
        <v>289205</v>
      </c>
      <c r="E14" s="164"/>
      <c r="F14" s="165">
        <v>62865</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0.9</v>
      </c>
      <c r="C19" s="174">
        <f>ROUND(VALUE(SUBSTITUTE(実質収支比率等に係る経年分析!G$48,"▲","-")),2)</f>
        <v>2.46</v>
      </c>
      <c r="D19" s="174">
        <f>ROUND(VALUE(SUBSTITUTE(実質収支比率等に係る経年分析!H$48,"▲","-")),2)</f>
        <v>4.88</v>
      </c>
      <c r="E19" s="174">
        <f>ROUND(VALUE(SUBSTITUTE(実質収支比率等に係る経年分析!I$48,"▲","-")),2)</f>
        <v>2.37</v>
      </c>
      <c r="F19" s="174">
        <f>ROUND(VALUE(SUBSTITUTE(実質収支比率等に係る経年分析!J$48,"▲","-")),2)</f>
        <v>4.2</v>
      </c>
    </row>
    <row r="20" spans="1:11">
      <c r="A20" s="174" t="s">
        <v>57</v>
      </c>
      <c r="B20" s="174">
        <f>ROUND(VALUE(SUBSTITUTE(実質収支比率等に係る経年分析!F$47,"▲","-")),2)</f>
        <v>15.46</v>
      </c>
      <c r="C20" s="174">
        <f>ROUND(VALUE(SUBSTITUTE(実質収支比率等に係る経年分析!G$47,"▲","-")),2)</f>
        <v>14.87</v>
      </c>
      <c r="D20" s="174">
        <f>ROUND(VALUE(SUBSTITUTE(実質収支比率等に係る経年分析!H$47,"▲","-")),2)</f>
        <v>14.62</v>
      </c>
      <c r="E20" s="174">
        <f>ROUND(VALUE(SUBSTITUTE(実質収支比率等に係る経年分析!I$47,"▲","-")),2)</f>
        <v>13.63</v>
      </c>
      <c r="F20" s="174">
        <f>ROUND(VALUE(SUBSTITUTE(実質収支比率等に係る経年分析!J$47,"▲","-")),2)</f>
        <v>12.34</v>
      </c>
    </row>
    <row r="21" spans="1:11">
      <c r="A21" s="174" t="s">
        <v>58</v>
      </c>
      <c r="B21" s="174">
        <f>IF(ISNUMBER(VALUE(SUBSTITUTE(実質収支比率等に係る経年分析!F$49,"▲","-"))),ROUND(VALUE(SUBSTITUTE(実質収支比率等に係る経年分析!F$49,"▲","-")),2),NA())</f>
        <v>-17.37</v>
      </c>
      <c r="C21" s="174">
        <f>IF(ISNUMBER(VALUE(SUBSTITUTE(実質収支比率等に係る経年分析!G$49,"▲","-"))),ROUND(VALUE(SUBSTITUTE(実質収支比率等に係る経年分析!G$49,"▲","-")),2),NA())</f>
        <v>-3.23</v>
      </c>
      <c r="D21" s="174">
        <f>IF(ISNUMBER(VALUE(SUBSTITUTE(実質収支比率等に係る経年分析!H$49,"▲","-"))),ROUND(VALUE(SUBSTITUTE(実質収支比率等に係る経年分析!H$49,"▲","-")),2),NA())</f>
        <v>1.51</v>
      </c>
      <c r="E21" s="174">
        <f>IF(ISNUMBER(VALUE(SUBSTITUTE(実質収支比率等に係る経年分析!I$49,"▲","-"))),ROUND(VALUE(SUBSTITUTE(実質収支比率等に係る経年分析!I$49,"▲","-")),2),NA())</f>
        <v>-4.47</v>
      </c>
      <c r="F21" s="174">
        <f>IF(ISNUMBER(VALUE(SUBSTITUTE(実質収支比率等に係る経年分析!J$49,"▲","-"))),ROUND(VALUE(SUBSTITUTE(実質収支比率等に係る経年分析!J$49,"▲","-")),2),NA())</f>
        <v>-0.85</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白糠町後期高齢者医療特別会計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白糠町簡易水道及び飲用水道供給事業特別会計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c r="A32" s="175" t="str">
        <f>IF(連結実質赤字比率に係る赤字・黒字の構成分析!C$38="",NA(),連結実質赤字比率に係る赤字・黒字の構成分析!C$38)</f>
        <v>白糠町公共下水道事業特別会計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0.15</v>
      </c>
    </row>
    <row r="33" spans="1:16">
      <c r="A33" s="175" t="str">
        <f>IF(連結実質赤字比率に係る赤字・黒字の構成分析!C$37="",NA(),連結実質赤字比率に係る赤字・黒字の構成分析!C$37)</f>
        <v>白糠町国民健康保険特別会計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0.14000000000000001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0.18</v>
      </c>
    </row>
    <row r="34" spans="1:16">
      <c r="A34" s="175" t="str">
        <f>IF(連結実質赤字比率に係る赤字・黒字の構成分析!C$36="",NA(),連結実質赤字比率に係る赤字・黒字の構成分析!C$36)</f>
        <v>白糠町介護保険特別会計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0.48</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3.59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2.4500000000000002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4.8600000000000003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4.17</v>
      </c>
    </row>
    <row r="36" spans="1:16">
      <c r="A36" s="175" t="str">
        <f>IF(連結実質赤字比率に係る赤字・黒字の構成分析!C$34="",NA(),連結実質赤字比率に係る赤字・黒字の構成分析!C$34)</f>
        <v>白糠町水道事業会計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12.88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12.71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12.29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11.78</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710</v>
      </c>
      <c r="E42" s="176"/>
      <c r="F42" s="176"/>
      <c r="G42" s="176">
        <f>'実質公債費比率（分子）の構造'!L$52</f>
        <v>734</v>
      </c>
      <c r="H42" s="176"/>
      <c r="I42" s="176"/>
      <c r="J42" s="176">
        <f>'実質公債費比率（分子）の構造'!M$52</f>
        <v>835</v>
      </c>
      <c r="K42" s="176"/>
      <c r="L42" s="176"/>
      <c r="M42" s="176">
        <f>'実質公債費比率（分子）の構造'!N$52</f>
        <v>974</v>
      </c>
      <c r="N42" s="176"/>
      <c r="O42" s="176"/>
      <c r="P42" s="176">
        <f>'実質公債費比率（分子）の構造'!O$52</f>
        <v>992</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21</v>
      </c>
      <c r="C44" s="176"/>
      <c r="D44" s="176"/>
      <c r="E44" s="176">
        <f>'実質公債費比率（分子）の構造'!L$50</f>
        <v>19</v>
      </c>
      <c r="F44" s="176"/>
      <c r="G44" s="176"/>
      <c r="H44" s="176">
        <f>'実質公債費比率（分子）の構造'!M$50</f>
        <v>15</v>
      </c>
      <c r="I44" s="176"/>
      <c r="J44" s="176"/>
      <c r="K44" s="176">
        <f>'実質公債費比率（分子）の構造'!N$50</f>
        <v>7</v>
      </c>
      <c r="L44" s="176"/>
      <c r="M44" s="176"/>
      <c r="N44" s="176">
        <f>'実質公債費比率（分子）の構造'!O$50</f>
        <v>5</v>
      </c>
      <c r="O44" s="176"/>
      <c r="P44" s="176"/>
    </row>
    <row r="45" spans="1:16">
      <c r="A45" s="176" t="s">
        <v>68</v>
      </c>
      <c r="B45" s="176">
        <f>'実質公債費比率（分子）の構造'!K$49</f>
        <v>33</v>
      </c>
      <c r="C45" s="176"/>
      <c r="D45" s="176"/>
      <c r="E45" s="176">
        <f>'実質公債費比率（分子）の構造'!L$49</f>
        <v>30</v>
      </c>
      <c r="F45" s="176"/>
      <c r="G45" s="176"/>
      <c r="H45" s="176">
        <f>'実質公債費比率（分子）の構造'!M$49</f>
        <v>21</v>
      </c>
      <c r="I45" s="176"/>
      <c r="J45" s="176"/>
      <c r="K45" s="176">
        <f>'実質公債費比率（分子）の構造'!N$49</f>
        <v>19</v>
      </c>
      <c r="L45" s="176"/>
      <c r="M45" s="176"/>
      <c r="N45" s="176">
        <f>'実質公債費比率（分子）の構造'!O$49</f>
        <v>22</v>
      </c>
      <c r="O45" s="176"/>
      <c r="P45" s="176"/>
    </row>
    <row r="46" spans="1:16">
      <c r="A46" s="176" t="s">
        <v>69</v>
      </c>
      <c r="B46" s="176">
        <f>'実質公債費比率（分子）の構造'!K$48</f>
        <v>278</v>
      </c>
      <c r="C46" s="176"/>
      <c r="D46" s="176"/>
      <c r="E46" s="176">
        <f>'実質公債費比率（分子）の構造'!L$48</f>
        <v>286</v>
      </c>
      <c r="F46" s="176"/>
      <c r="G46" s="176"/>
      <c r="H46" s="176">
        <f>'実質公債費比率（分子）の構造'!M$48</f>
        <v>304</v>
      </c>
      <c r="I46" s="176"/>
      <c r="J46" s="176"/>
      <c r="K46" s="176">
        <f>'実質公債費比率（分子）の構造'!N$48</f>
        <v>273</v>
      </c>
      <c r="L46" s="176"/>
      <c r="M46" s="176"/>
      <c r="N46" s="176">
        <f>'実質公債費比率（分子）の構造'!O$48</f>
        <v>255</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698</v>
      </c>
      <c r="C49" s="176"/>
      <c r="D49" s="176"/>
      <c r="E49" s="176">
        <f>'実質公債費比率（分子）の構造'!L$45</f>
        <v>707</v>
      </c>
      <c r="F49" s="176"/>
      <c r="G49" s="176"/>
      <c r="H49" s="176">
        <f>'実質公債費比率（分子）の構造'!M$45</f>
        <v>851</v>
      </c>
      <c r="I49" s="176"/>
      <c r="J49" s="176"/>
      <c r="K49" s="176">
        <f>'実質公債費比率（分子）の構造'!N$45</f>
        <v>1095</v>
      </c>
      <c r="L49" s="176"/>
      <c r="M49" s="176"/>
      <c r="N49" s="176">
        <f>'実質公債費比率（分子）の構造'!O$45</f>
        <v>1128</v>
      </c>
      <c r="O49" s="176"/>
      <c r="P49" s="176"/>
    </row>
    <row r="50" spans="1:16">
      <c r="A50" s="176" t="s">
        <v>73</v>
      </c>
      <c r="B50" s="176" t="e">
        <f>NA()</f>
        <v>#N/A</v>
      </c>
      <c r="C50" s="176">
        <f>IF(ISNUMBER('実質公債費比率（分子）の構造'!K$53),'実質公債費比率（分子）の構造'!K$53,NA())</f>
        <v>320</v>
      </c>
      <c r="D50" s="176" t="e">
        <f>NA()</f>
        <v>#N/A</v>
      </c>
      <c r="E50" s="176" t="e">
        <f>NA()</f>
        <v>#N/A</v>
      </c>
      <c r="F50" s="176">
        <f>IF(ISNUMBER('実質公債費比率（分子）の構造'!L$53),'実質公債費比率（分子）の構造'!L$53,NA())</f>
        <v>308</v>
      </c>
      <c r="G50" s="176" t="e">
        <f>NA()</f>
        <v>#N/A</v>
      </c>
      <c r="H50" s="176" t="e">
        <f>NA()</f>
        <v>#N/A</v>
      </c>
      <c r="I50" s="176">
        <f>IF(ISNUMBER('実質公債費比率（分子）の構造'!M$53),'実質公債費比率（分子）の構造'!M$53,NA())</f>
        <v>356</v>
      </c>
      <c r="J50" s="176" t="e">
        <f>NA()</f>
        <v>#N/A</v>
      </c>
      <c r="K50" s="176" t="e">
        <f>NA()</f>
        <v>#N/A</v>
      </c>
      <c r="L50" s="176">
        <f>IF(ISNUMBER('実質公債費比率（分子）の構造'!N$53),'実質公債費比率（分子）の構造'!N$53,NA())</f>
        <v>420</v>
      </c>
      <c r="M50" s="176" t="e">
        <f>NA()</f>
        <v>#N/A</v>
      </c>
      <c r="N50" s="176" t="e">
        <f>NA()</f>
        <v>#N/A</v>
      </c>
      <c r="O50" s="176">
        <f>IF(ISNUMBER('実質公債費比率（分子）の構造'!O$53),'実質公債費比率（分子）の構造'!O$53,NA())</f>
        <v>418</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9815</v>
      </c>
      <c r="E56" s="175"/>
      <c r="F56" s="175"/>
      <c r="G56" s="175">
        <f>'将来負担比率（分子）の構造'!J$52</f>
        <v>10653</v>
      </c>
      <c r="H56" s="175"/>
      <c r="I56" s="175"/>
      <c r="J56" s="175">
        <f>'将来負担比率（分子）の構造'!K$52</f>
        <v>10730</v>
      </c>
      <c r="K56" s="175"/>
      <c r="L56" s="175"/>
      <c r="M56" s="175">
        <f>'将来負担比率（分子）の構造'!L$52</f>
        <v>11374</v>
      </c>
      <c r="N56" s="175"/>
      <c r="O56" s="175"/>
      <c r="P56" s="175">
        <f>'将来負担比率（分子）の構造'!M$52</f>
        <v>11145</v>
      </c>
    </row>
    <row r="57" spans="1:16">
      <c r="A57" s="175" t="s">
        <v>44</v>
      </c>
      <c r="B57" s="175"/>
      <c r="C57" s="175"/>
      <c r="D57" s="175">
        <f>'将来負担比率（分子）の構造'!I$51</f>
        <v>195</v>
      </c>
      <c r="E57" s="175"/>
      <c r="F57" s="175"/>
      <c r="G57" s="175">
        <f>'将来負担比率（分子）の構造'!J$51</f>
        <v>139</v>
      </c>
      <c r="H57" s="175"/>
      <c r="I57" s="175"/>
      <c r="J57" s="175">
        <f>'将来負担比率（分子）の構造'!K$51</f>
        <v>139</v>
      </c>
      <c r="K57" s="175"/>
      <c r="L57" s="175"/>
      <c r="M57" s="175">
        <f>'将来負担比率（分子）の構造'!L$51</f>
        <v>129</v>
      </c>
      <c r="N57" s="175"/>
      <c r="O57" s="175"/>
      <c r="P57" s="175">
        <f>'将来負担比率（分子）の構造'!M$51</f>
        <v>146</v>
      </c>
    </row>
    <row r="58" spans="1:16">
      <c r="A58" s="175" t="s">
        <v>43</v>
      </c>
      <c r="B58" s="175"/>
      <c r="C58" s="175"/>
      <c r="D58" s="175">
        <f>'将来負担比率（分子）の構造'!I$50</f>
        <v>4651</v>
      </c>
      <c r="E58" s="175"/>
      <c r="F58" s="175"/>
      <c r="G58" s="175">
        <f>'将来負担比率（分子）の構造'!J$50</f>
        <v>7142</v>
      </c>
      <c r="H58" s="175"/>
      <c r="I58" s="175"/>
      <c r="J58" s="175">
        <f>'将来負担比率（分子）の構造'!K$50</f>
        <v>10210</v>
      </c>
      <c r="K58" s="175"/>
      <c r="L58" s="175"/>
      <c r="M58" s="175">
        <f>'将来負担比率（分子）の構造'!L$50</f>
        <v>13911</v>
      </c>
      <c r="N58" s="175"/>
      <c r="O58" s="175"/>
      <c r="P58" s="175">
        <f>'将来負担比率（分子）の構造'!M$50</f>
        <v>17690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1071</v>
      </c>
      <c r="C62" s="175"/>
      <c r="D62" s="175"/>
      <c r="E62" s="175">
        <f>'将来負担比率（分子）の構造'!J$45</f>
        <v>1074</v>
      </c>
      <c r="F62" s="175"/>
      <c r="G62" s="175"/>
      <c r="H62" s="175">
        <f>'将来負担比率（分子）の構造'!K$45</f>
        <v>1059</v>
      </c>
      <c r="I62" s="175"/>
      <c r="J62" s="175"/>
      <c r="K62" s="175">
        <f>'将来負担比率（分子）の構造'!L$45</f>
        <v>1002</v>
      </c>
      <c r="L62" s="175"/>
      <c r="M62" s="175"/>
      <c r="N62" s="175">
        <f>'将来負担比率（分子）の構造'!M$45</f>
        <v>1004</v>
      </c>
      <c r="O62" s="175"/>
      <c r="P62" s="175"/>
    </row>
    <row r="63" spans="1:16">
      <c r="A63" s="175" t="s">
        <v>36</v>
      </c>
      <c r="B63" s="175">
        <f>'将来負担比率（分子）の構造'!I$44</f>
        <v>756</v>
      </c>
      <c r="C63" s="175"/>
      <c r="D63" s="175"/>
      <c r="E63" s="175">
        <f>'将来負担比率（分子）の構造'!J$44</f>
        <v>664</v>
      </c>
      <c r="F63" s="175"/>
      <c r="G63" s="175"/>
      <c r="H63" s="175">
        <f>'将来負担比率（分子）の構造'!K$44</f>
        <v>564</v>
      </c>
      <c r="I63" s="175"/>
      <c r="J63" s="175"/>
      <c r="K63" s="175">
        <f>'将来負担比率（分子）の構造'!L$44</f>
        <v>479</v>
      </c>
      <c r="L63" s="175"/>
      <c r="M63" s="175"/>
      <c r="N63" s="175">
        <f>'将来負担比率（分子）の構造'!M$44</f>
        <v>395</v>
      </c>
      <c r="O63" s="175"/>
      <c r="P63" s="175"/>
    </row>
    <row r="64" spans="1:16">
      <c r="A64" s="175" t="s">
        <v>35</v>
      </c>
      <c r="B64" s="175">
        <f>'将来負担比率（分子）の構造'!I$43</f>
        <v>3573</v>
      </c>
      <c r="C64" s="175"/>
      <c r="D64" s="175"/>
      <c r="E64" s="175">
        <f>'将来負担比率（分子）の構造'!J$43</f>
        <v>3403</v>
      </c>
      <c r="F64" s="175"/>
      <c r="G64" s="175"/>
      <c r="H64" s="175">
        <f>'将来負担比率（分子）の構造'!K$43</f>
        <v>3315</v>
      </c>
      <c r="I64" s="175"/>
      <c r="J64" s="175"/>
      <c r="K64" s="175">
        <f>'将来負担比率（分子）の構造'!L$43</f>
        <v>3140</v>
      </c>
      <c r="L64" s="175"/>
      <c r="M64" s="175"/>
      <c r="N64" s="175">
        <f>'将来負担比率（分子）の構造'!M$43</f>
        <v>2971</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11007</v>
      </c>
      <c r="C66" s="175"/>
      <c r="D66" s="175"/>
      <c r="E66" s="175">
        <f>'将来負担比率（分子）の構造'!J$41</f>
        <v>12469</v>
      </c>
      <c r="F66" s="175"/>
      <c r="G66" s="175"/>
      <c r="H66" s="175">
        <f>'将来負担比率（分子）の構造'!K$41</f>
        <v>13259</v>
      </c>
      <c r="I66" s="175"/>
      <c r="J66" s="175"/>
      <c r="K66" s="175">
        <f>'将来負担比率（分子）の構造'!L$41</f>
        <v>13951</v>
      </c>
      <c r="L66" s="175"/>
      <c r="M66" s="175"/>
      <c r="N66" s="175">
        <f>'将来負担比率（分子）の構造'!M$41</f>
        <v>13775</v>
      </c>
      <c r="O66" s="175"/>
      <c r="P66" s="175"/>
    </row>
    <row r="67" spans="1:16">
      <c r="A67" s="175" t="s">
        <v>77</v>
      </c>
      <c r="B67" s="175" t="e">
        <f>NA()</f>
        <v>#N/A</v>
      </c>
      <c r="C67" s="175">
        <f>IF(ISNUMBER('将来負担比率（分子）の構造'!I$53), IF('将来負担比率（分子）の構造'!I$53 &lt; 0, 0, '将来負担比率（分子）の構造'!I$53), NA())</f>
        <v>1747</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676</v>
      </c>
      <c r="C72" s="179">
        <f>基金残高に係る経年分析!G55</f>
        <v>681</v>
      </c>
      <c r="D72" s="179">
        <f>基金残高に係る経年分析!H55</f>
        <v>610</v>
      </c>
    </row>
    <row r="73" spans="1:16">
      <c r="A73" s="178" t="s">
        <v>80</v>
      </c>
      <c r="B73" s="179">
        <f>基金残高に係る経年分析!F56</f>
        <v>1401</v>
      </c>
      <c r="C73" s="179">
        <f>基金残高に係る経年分析!G56</f>
        <v>1403</v>
      </c>
      <c r="D73" s="179">
        <f>基金残高に係る経年分析!H56</f>
        <v>1233</v>
      </c>
    </row>
    <row r="74" spans="1:16">
      <c r="A74" s="178" t="s">
        <v>81</v>
      </c>
      <c r="B74" s="179">
        <f>基金残高に係る経年分析!F57</f>
        <v>7953</v>
      </c>
      <c r="C74" s="179">
        <f>基金残高に係る経年分析!G57</f>
        <v>11641</v>
      </c>
      <c r="D74" s="179">
        <f>基金残高に係る経年分析!H57</f>
        <v>15640</v>
      </c>
    </row>
  </sheetData>
  <sheetProtection algorithmName="SHA-512" hashValue="OOdJ5aaGQZmevhmTICaACX+Liph3IT46JwY9JLXt2Hp46mp3sS1tffm9/RPDFavDedsCo6lHo2+SBeYMBDasng==" saltValue="PfF/oRSW/kfs0Y4r5h0n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election activeCell="G46" sqref="G46"/>
    </sheetView>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230</v>
      </c>
      <c r="C5" s="610"/>
      <c r="D5" s="610"/>
      <c r="E5" s="610"/>
      <c r="F5" s="610"/>
      <c r="G5" s="610"/>
      <c r="H5" s="610"/>
      <c r="I5" s="610"/>
      <c r="J5" s="610"/>
      <c r="K5" s="610"/>
      <c r="L5" s="610"/>
      <c r="M5" s="610"/>
      <c r="N5" s="610"/>
      <c r="O5" s="610"/>
      <c r="P5" s="610"/>
      <c r="Q5" s="611"/>
      <c r="R5" s="612">
        <v>1004963</v>
      </c>
      <c r="S5" s="613"/>
      <c r="T5" s="613"/>
      <c r="U5" s="613"/>
      <c r="V5" s="613"/>
      <c r="W5" s="613"/>
      <c r="X5" s="613"/>
      <c r="Y5" s="614"/>
      <c r="Z5" s="615">
        <v>3.9</v>
      </c>
      <c r="AA5" s="615"/>
      <c r="AB5" s="615"/>
      <c r="AC5" s="615"/>
      <c r="AD5" s="616">
        <v>1004963</v>
      </c>
      <c r="AE5" s="616"/>
      <c r="AF5" s="616"/>
      <c r="AG5" s="616"/>
      <c r="AH5" s="616"/>
      <c r="AI5" s="616"/>
      <c r="AJ5" s="616"/>
      <c r="AK5" s="616"/>
      <c r="AL5" s="617">
        <v>20.5</v>
      </c>
      <c r="AM5" s="618"/>
      <c r="AN5" s="618"/>
      <c r="AO5" s="619"/>
      <c r="AP5" s="609" t="s">
        <v>231</v>
      </c>
      <c r="AQ5" s="610"/>
      <c r="AR5" s="610"/>
      <c r="AS5" s="610"/>
      <c r="AT5" s="610"/>
      <c r="AU5" s="610"/>
      <c r="AV5" s="610"/>
      <c r="AW5" s="610"/>
      <c r="AX5" s="610"/>
      <c r="AY5" s="610"/>
      <c r="AZ5" s="610"/>
      <c r="BA5" s="610"/>
      <c r="BB5" s="610"/>
      <c r="BC5" s="610"/>
      <c r="BD5" s="610"/>
      <c r="BE5" s="610"/>
      <c r="BF5" s="611"/>
      <c r="BG5" s="623">
        <v>1004963</v>
      </c>
      <c r="BH5" s="624"/>
      <c r="BI5" s="624"/>
      <c r="BJ5" s="624"/>
      <c r="BK5" s="624"/>
      <c r="BL5" s="624"/>
      <c r="BM5" s="624"/>
      <c r="BN5" s="625"/>
      <c r="BO5" s="626">
        <v>100</v>
      </c>
      <c r="BP5" s="626"/>
      <c r="BQ5" s="626"/>
      <c r="BR5" s="626"/>
      <c r="BS5" s="627">
        <v>20471</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c r="B6" s="620" t="s">
        <v>235</v>
      </c>
      <c r="C6" s="621"/>
      <c r="D6" s="621"/>
      <c r="E6" s="621"/>
      <c r="F6" s="621"/>
      <c r="G6" s="621"/>
      <c r="H6" s="621"/>
      <c r="I6" s="621"/>
      <c r="J6" s="621"/>
      <c r="K6" s="621"/>
      <c r="L6" s="621"/>
      <c r="M6" s="621"/>
      <c r="N6" s="621"/>
      <c r="O6" s="621"/>
      <c r="P6" s="621"/>
      <c r="Q6" s="622"/>
      <c r="R6" s="623">
        <v>147429</v>
      </c>
      <c r="S6" s="624"/>
      <c r="T6" s="624"/>
      <c r="U6" s="624"/>
      <c r="V6" s="624"/>
      <c r="W6" s="624"/>
      <c r="X6" s="624"/>
      <c r="Y6" s="625"/>
      <c r="Z6" s="626">
        <v>0.6</v>
      </c>
      <c r="AA6" s="626"/>
      <c r="AB6" s="626"/>
      <c r="AC6" s="626"/>
      <c r="AD6" s="627">
        <v>147429</v>
      </c>
      <c r="AE6" s="627"/>
      <c r="AF6" s="627"/>
      <c r="AG6" s="627"/>
      <c r="AH6" s="627"/>
      <c r="AI6" s="627"/>
      <c r="AJ6" s="627"/>
      <c r="AK6" s="627"/>
      <c r="AL6" s="628">
        <v>3</v>
      </c>
      <c r="AM6" s="629"/>
      <c r="AN6" s="629"/>
      <c r="AO6" s="630"/>
      <c r="AP6" s="620" t="s">
        <v>236</v>
      </c>
      <c r="AQ6" s="621"/>
      <c r="AR6" s="621"/>
      <c r="AS6" s="621"/>
      <c r="AT6" s="621"/>
      <c r="AU6" s="621"/>
      <c r="AV6" s="621"/>
      <c r="AW6" s="621"/>
      <c r="AX6" s="621"/>
      <c r="AY6" s="621"/>
      <c r="AZ6" s="621"/>
      <c r="BA6" s="621"/>
      <c r="BB6" s="621"/>
      <c r="BC6" s="621"/>
      <c r="BD6" s="621"/>
      <c r="BE6" s="621"/>
      <c r="BF6" s="622"/>
      <c r="BG6" s="623">
        <v>1004963</v>
      </c>
      <c r="BH6" s="624"/>
      <c r="BI6" s="624"/>
      <c r="BJ6" s="624"/>
      <c r="BK6" s="624"/>
      <c r="BL6" s="624"/>
      <c r="BM6" s="624"/>
      <c r="BN6" s="625"/>
      <c r="BO6" s="626">
        <v>100</v>
      </c>
      <c r="BP6" s="626"/>
      <c r="BQ6" s="626"/>
      <c r="BR6" s="626"/>
      <c r="BS6" s="627">
        <v>20471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79749</v>
      </c>
      <c r="CS6" s="624"/>
      <c r="CT6" s="624"/>
      <c r="CU6" s="624"/>
      <c r="CV6" s="624"/>
      <c r="CW6" s="624"/>
      <c r="CX6" s="624"/>
      <c r="CY6" s="625"/>
      <c r="CZ6" s="617">
        <v>0.3</v>
      </c>
      <c r="DA6" s="618"/>
      <c r="DB6" s="618"/>
      <c r="DC6" s="634"/>
      <c r="DD6" s="632" t="s">
        <v>238</v>
      </c>
      <c r="DE6" s="624"/>
      <c r="DF6" s="624"/>
      <c r="DG6" s="624"/>
      <c r="DH6" s="624"/>
      <c r="DI6" s="624"/>
      <c r="DJ6" s="624"/>
      <c r="DK6" s="624"/>
      <c r="DL6" s="624"/>
      <c r="DM6" s="624"/>
      <c r="DN6" s="624"/>
      <c r="DO6" s="624"/>
      <c r="DP6" s="625"/>
      <c r="DQ6" s="632">
        <v>79749</v>
      </c>
      <c r="DR6" s="624"/>
      <c r="DS6" s="624"/>
      <c r="DT6" s="624"/>
      <c r="DU6" s="624"/>
      <c r="DV6" s="624"/>
      <c r="DW6" s="624"/>
      <c r="DX6" s="624"/>
      <c r="DY6" s="624"/>
      <c r="DZ6" s="624"/>
      <c r="EA6" s="624"/>
      <c r="EB6" s="624"/>
      <c r="EC6" s="633"/>
    </row>
    <row r="7" spans="2:143" ht="11.25" customHeight="1">
      <c r="B7" s="620" t="s">
        <v>239</v>
      </c>
      <c r="C7" s="621"/>
      <c r="D7" s="621"/>
      <c r="E7" s="621"/>
      <c r="F7" s="621"/>
      <c r="G7" s="621"/>
      <c r="H7" s="621"/>
      <c r="I7" s="621"/>
      <c r="J7" s="621"/>
      <c r="K7" s="621"/>
      <c r="L7" s="621"/>
      <c r="M7" s="621"/>
      <c r="N7" s="621"/>
      <c r="O7" s="621"/>
      <c r="P7" s="621"/>
      <c r="Q7" s="622"/>
      <c r="R7" s="623">
        <v>258</v>
      </c>
      <c r="S7" s="624"/>
      <c r="T7" s="624"/>
      <c r="U7" s="624"/>
      <c r="V7" s="624"/>
      <c r="W7" s="624"/>
      <c r="X7" s="624"/>
      <c r="Y7" s="625"/>
      <c r="Z7" s="626">
        <v>0</v>
      </c>
      <c r="AA7" s="626"/>
      <c r="AB7" s="626"/>
      <c r="AC7" s="626"/>
      <c r="AD7" s="627">
        <v>258</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352339</v>
      </c>
      <c r="BH7" s="624"/>
      <c r="BI7" s="624"/>
      <c r="BJ7" s="624"/>
      <c r="BK7" s="624"/>
      <c r="BL7" s="624"/>
      <c r="BM7" s="624"/>
      <c r="BN7" s="625"/>
      <c r="BO7" s="626">
        <v>35.1</v>
      </c>
      <c r="BP7" s="626"/>
      <c r="BQ7" s="626"/>
      <c r="BR7" s="626"/>
      <c r="BS7" s="627">
        <v>20471</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14383842</v>
      </c>
      <c r="CS7" s="624"/>
      <c r="CT7" s="624"/>
      <c r="CU7" s="624"/>
      <c r="CV7" s="624"/>
      <c r="CW7" s="624"/>
      <c r="CX7" s="624"/>
      <c r="CY7" s="625"/>
      <c r="CZ7" s="626">
        <v>55.9</v>
      </c>
      <c r="DA7" s="626"/>
      <c r="DB7" s="626"/>
      <c r="DC7" s="626"/>
      <c r="DD7" s="632">
        <v>165078</v>
      </c>
      <c r="DE7" s="624"/>
      <c r="DF7" s="624"/>
      <c r="DG7" s="624"/>
      <c r="DH7" s="624"/>
      <c r="DI7" s="624"/>
      <c r="DJ7" s="624"/>
      <c r="DK7" s="624"/>
      <c r="DL7" s="624"/>
      <c r="DM7" s="624"/>
      <c r="DN7" s="624"/>
      <c r="DO7" s="624"/>
      <c r="DP7" s="625"/>
      <c r="DQ7" s="632">
        <v>9201046</v>
      </c>
      <c r="DR7" s="624"/>
      <c r="DS7" s="624"/>
      <c r="DT7" s="624"/>
      <c r="DU7" s="624"/>
      <c r="DV7" s="624"/>
      <c r="DW7" s="624"/>
      <c r="DX7" s="624"/>
      <c r="DY7" s="624"/>
      <c r="DZ7" s="624"/>
      <c r="EA7" s="624"/>
      <c r="EB7" s="624"/>
      <c r="EC7" s="633"/>
    </row>
    <row r="8" spans="2:143" ht="11.25" customHeight="1">
      <c r="B8" s="620" t="s">
        <v>242</v>
      </c>
      <c r="C8" s="621"/>
      <c r="D8" s="621"/>
      <c r="E8" s="621"/>
      <c r="F8" s="621"/>
      <c r="G8" s="621"/>
      <c r="H8" s="621"/>
      <c r="I8" s="621"/>
      <c r="J8" s="621"/>
      <c r="K8" s="621"/>
      <c r="L8" s="621"/>
      <c r="M8" s="621"/>
      <c r="N8" s="621"/>
      <c r="O8" s="621"/>
      <c r="P8" s="621"/>
      <c r="Q8" s="622"/>
      <c r="R8" s="623">
        <v>1902</v>
      </c>
      <c r="S8" s="624"/>
      <c r="T8" s="624"/>
      <c r="U8" s="624"/>
      <c r="V8" s="624"/>
      <c r="W8" s="624"/>
      <c r="X8" s="624"/>
      <c r="Y8" s="625"/>
      <c r="Z8" s="626">
        <v>0</v>
      </c>
      <c r="AA8" s="626"/>
      <c r="AB8" s="626"/>
      <c r="AC8" s="626"/>
      <c r="AD8" s="627">
        <v>1902</v>
      </c>
      <c r="AE8" s="627"/>
      <c r="AF8" s="627"/>
      <c r="AG8" s="627"/>
      <c r="AH8" s="627"/>
      <c r="AI8" s="627"/>
      <c r="AJ8" s="627"/>
      <c r="AK8" s="627"/>
      <c r="AL8" s="628">
        <v>0</v>
      </c>
      <c r="AM8" s="629"/>
      <c r="AN8" s="629"/>
      <c r="AO8" s="630"/>
      <c r="AP8" s="620" t="s">
        <v>243</v>
      </c>
      <c r="AQ8" s="621"/>
      <c r="AR8" s="621"/>
      <c r="AS8" s="621"/>
      <c r="AT8" s="621"/>
      <c r="AU8" s="621"/>
      <c r="AV8" s="621"/>
      <c r="AW8" s="621"/>
      <c r="AX8" s="621"/>
      <c r="AY8" s="621"/>
      <c r="AZ8" s="621"/>
      <c r="BA8" s="621"/>
      <c r="BB8" s="621"/>
      <c r="BC8" s="621"/>
      <c r="BD8" s="621"/>
      <c r="BE8" s="621"/>
      <c r="BF8" s="622"/>
      <c r="BG8" s="623">
        <v>12143</v>
      </c>
      <c r="BH8" s="624"/>
      <c r="BI8" s="624"/>
      <c r="BJ8" s="624"/>
      <c r="BK8" s="624"/>
      <c r="BL8" s="624"/>
      <c r="BM8" s="624"/>
      <c r="BN8" s="625"/>
      <c r="BO8" s="626">
        <v>1.2</v>
      </c>
      <c r="BP8" s="626"/>
      <c r="BQ8" s="626"/>
      <c r="BR8" s="626"/>
      <c r="BS8" s="627" t="s">
        <v>131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1705215</v>
      </c>
      <c r="CS8" s="624"/>
      <c r="CT8" s="624"/>
      <c r="CU8" s="624"/>
      <c r="CV8" s="624"/>
      <c r="CW8" s="624"/>
      <c r="CX8" s="624"/>
      <c r="CY8" s="625"/>
      <c r="CZ8" s="626">
        <v>6.6</v>
      </c>
      <c r="DA8" s="626"/>
      <c r="DB8" s="626"/>
      <c r="DC8" s="626"/>
      <c r="DD8" s="632">
        <v>116613</v>
      </c>
      <c r="DE8" s="624"/>
      <c r="DF8" s="624"/>
      <c r="DG8" s="624"/>
      <c r="DH8" s="624"/>
      <c r="DI8" s="624"/>
      <c r="DJ8" s="624"/>
      <c r="DK8" s="624"/>
      <c r="DL8" s="624"/>
      <c r="DM8" s="624"/>
      <c r="DN8" s="624"/>
      <c r="DO8" s="624"/>
      <c r="DP8" s="625"/>
      <c r="DQ8" s="632">
        <v>739095</v>
      </c>
      <c r="DR8" s="624"/>
      <c r="DS8" s="624"/>
      <c r="DT8" s="624"/>
      <c r="DU8" s="624"/>
      <c r="DV8" s="624"/>
      <c r="DW8" s="624"/>
      <c r="DX8" s="624"/>
      <c r="DY8" s="624"/>
      <c r="DZ8" s="624"/>
      <c r="EA8" s="624"/>
      <c r="EB8" s="624"/>
      <c r="EC8" s="633"/>
    </row>
    <row r="9" spans="2:143" ht="11.25" customHeight="1">
      <c r="B9" s="620" t="s">
        <v>245</v>
      </c>
      <c r="C9" s="621"/>
      <c r="D9" s="621"/>
      <c r="E9" s="621"/>
      <c r="F9" s="621"/>
      <c r="G9" s="621"/>
      <c r="H9" s="621"/>
      <c r="I9" s="621"/>
      <c r="J9" s="621"/>
      <c r="K9" s="621"/>
      <c r="L9" s="621"/>
      <c r="M9" s="621"/>
      <c r="N9" s="621"/>
      <c r="O9" s="621"/>
      <c r="P9" s="621"/>
      <c r="Q9" s="622"/>
      <c r="R9" s="623">
        <v>1537</v>
      </c>
      <c r="S9" s="624"/>
      <c r="T9" s="624"/>
      <c r="U9" s="624"/>
      <c r="V9" s="624"/>
      <c r="W9" s="624"/>
      <c r="X9" s="624"/>
      <c r="Y9" s="625"/>
      <c r="Z9" s="626">
        <v>0</v>
      </c>
      <c r="AA9" s="626"/>
      <c r="AB9" s="626"/>
      <c r="AC9" s="626"/>
      <c r="AD9" s="627">
        <v>1537</v>
      </c>
      <c r="AE9" s="627"/>
      <c r="AF9" s="627"/>
      <c r="AG9" s="627"/>
      <c r="AH9" s="627"/>
      <c r="AI9" s="627"/>
      <c r="AJ9" s="627"/>
      <c r="AK9" s="627"/>
      <c r="AL9" s="628">
        <v>0</v>
      </c>
      <c r="AM9" s="629"/>
      <c r="AN9" s="629"/>
      <c r="AO9" s="630"/>
      <c r="AP9" s="620" t="s">
        <v>246</v>
      </c>
      <c r="AQ9" s="621"/>
      <c r="AR9" s="621"/>
      <c r="AS9" s="621"/>
      <c r="AT9" s="621"/>
      <c r="AU9" s="621"/>
      <c r="AV9" s="621"/>
      <c r="AW9" s="621"/>
      <c r="AX9" s="621"/>
      <c r="AY9" s="621"/>
      <c r="AZ9" s="621"/>
      <c r="BA9" s="621"/>
      <c r="BB9" s="621"/>
      <c r="BC9" s="621"/>
      <c r="BD9" s="621"/>
      <c r="BE9" s="621"/>
      <c r="BF9" s="622"/>
      <c r="BG9" s="623">
        <v>257717</v>
      </c>
      <c r="BH9" s="624"/>
      <c r="BI9" s="624"/>
      <c r="BJ9" s="624"/>
      <c r="BK9" s="624"/>
      <c r="BL9" s="624"/>
      <c r="BM9" s="624"/>
      <c r="BN9" s="625"/>
      <c r="BO9" s="626">
        <v>25.6</v>
      </c>
      <c r="BP9" s="626"/>
      <c r="BQ9" s="626"/>
      <c r="BR9" s="626"/>
      <c r="BS9" s="627" t="s">
        <v>131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630333</v>
      </c>
      <c r="CS9" s="624"/>
      <c r="CT9" s="624"/>
      <c r="CU9" s="624"/>
      <c r="CV9" s="624"/>
      <c r="CW9" s="624"/>
      <c r="CX9" s="624"/>
      <c r="CY9" s="625"/>
      <c r="CZ9" s="626">
        <v>2.4</v>
      </c>
      <c r="DA9" s="626"/>
      <c r="DB9" s="626"/>
      <c r="DC9" s="626"/>
      <c r="DD9" s="632">
        <v>51190</v>
      </c>
      <c r="DE9" s="624"/>
      <c r="DF9" s="624"/>
      <c r="DG9" s="624"/>
      <c r="DH9" s="624"/>
      <c r="DI9" s="624"/>
      <c r="DJ9" s="624"/>
      <c r="DK9" s="624"/>
      <c r="DL9" s="624"/>
      <c r="DM9" s="624"/>
      <c r="DN9" s="624"/>
      <c r="DO9" s="624"/>
      <c r="DP9" s="625"/>
      <c r="DQ9" s="632">
        <v>425440</v>
      </c>
      <c r="DR9" s="624"/>
      <c r="DS9" s="624"/>
      <c r="DT9" s="624"/>
      <c r="DU9" s="624"/>
      <c r="DV9" s="624"/>
      <c r="DW9" s="624"/>
      <c r="DX9" s="624"/>
      <c r="DY9" s="624"/>
      <c r="DZ9" s="624"/>
      <c r="EA9" s="624"/>
      <c r="EB9" s="624"/>
      <c r="EC9" s="633"/>
    </row>
    <row r="10" spans="2:143" ht="11.25" customHeight="1">
      <c r="B10" s="620" t="s">
        <v>248</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238</v>
      </c>
      <c r="AE10" s="627"/>
      <c r="AF10" s="627"/>
      <c r="AG10" s="627"/>
      <c r="AH10" s="627"/>
      <c r="AI10" s="627"/>
      <c r="AJ10" s="627"/>
      <c r="AK10" s="627"/>
      <c r="AL10" s="628" t="s">
        <v>131</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25899</v>
      </c>
      <c r="BH10" s="624"/>
      <c r="BI10" s="624"/>
      <c r="BJ10" s="624"/>
      <c r="BK10" s="624"/>
      <c r="BL10" s="624"/>
      <c r="BM10" s="624"/>
      <c r="BN10" s="625"/>
      <c r="BO10" s="626">
        <v>2.6</v>
      </c>
      <c r="BP10" s="626"/>
      <c r="BQ10" s="626"/>
      <c r="BR10" s="626"/>
      <c r="BS10" s="627">
        <v>4319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1143</v>
      </c>
      <c r="CS10" s="624"/>
      <c r="CT10" s="624"/>
      <c r="CU10" s="624"/>
      <c r="CV10" s="624"/>
      <c r="CW10" s="624"/>
      <c r="CX10" s="624"/>
      <c r="CY10" s="625"/>
      <c r="CZ10" s="626">
        <v>0</v>
      </c>
      <c r="DA10" s="626"/>
      <c r="DB10" s="626"/>
      <c r="DC10" s="626"/>
      <c r="DD10" s="632" t="s">
        <v>131</v>
      </c>
      <c r="DE10" s="624"/>
      <c r="DF10" s="624"/>
      <c r="DG10" s="624"/>
      <c r="DH10" s="624"/>
      <c r="DI10" s="624"/>
      <c r="DJ10" s="624"/>
      <c r="DK10" s="624"/>
      <c r="DL10" s="624"/>
      <c r="DM10" s="624"/>
      <c r="DN10" s="624"/>
      <c r="DO10" s="624"/>
      <c r="DP10" s="625"/>
      <c r="DQ10" s="632">
        <v>143</v>
      </c>
      <c r="DR10" s="624"/>
      <c r="DS10" s="624"/>
      <c r="DT10" s="624"/>
      <c r="DU10" s="624"/>
      <c r="DV10" s="624"/>
      <c r="DW10" s="624"/>
      <c r="DX10" s="624"/>
      <c r="DY10" s="624"/>
      <c r="DZ10" s="624"/>
      <c r="EA10" s="624"/>
      <c r="EB10" s="624"/>
      <c r="EC10" s="633"/>
    </row>
    <row r="11" spans="2:143" ht="11.25" customHeight="1">
      <c r="B11" s="620" t="s">
        <v>251</v>
      </c>
      <c r="C11" s="621"/>
      <c r="D11" s="621"/>
      <c r="E11" s="621"/>
      <c r="F11" s="621"/>
      <c r="G11" s="621"/>
      <c r="H11" s="621"/>
      <c r="I11" s="621"/>
      <c r="J11" s="621"/>
      <c r="K11" s="621"/>
      <c r="L11" s="621"/>
      <c r="M11" s="621"/>
      <c r="N11" s="621"/>
      <c r="O11" s="621"/>
      <c r="P11" s="621"/>
      <c r="Q11" s="622"/>
      <c r="R11" s="623">
        <v>213068</v>
      </c>
      <c r="S11" s="624"/>
      <c r="T11" s="624"/>
      <c r="U11" s="624"/>
      <c r="V11" s="624"/>
      <c r="W11" s="624"/>
      <c r="X11" s="624"/>
      <c r="Y11" s="625"/>
      <c r="Z11" s="628">
        <v>0.8</v>
      </c>
      <c r="AA11" s="629"/>
      <c r="AB11" s="629"/>
      <c r="AC11" s="635"/>
      <c r="AD11" s="632">
        <v>213068</v>
      </c>
      <c r="AE11" s="624"/>
      <c r="AF11" s="624"/>
      <c r="AG11" s="624"/>
      <c r="AH11" s="624"/>
      <c r="AI11" s="624"/>
      <c r="AJ11" s="624"/>
      <c r="AK11" s="625"/>
      <c r="AL11" s="628">
        <v>4.4000000000000004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56580</v>
      </c>
      <c r="BH11" s="624"/>
      <c r="BI11" s="624"/>
      <c r="BJ11" s="624"/>
      <c r="BK11" s="624"/>
      <c r="BL11" s="624"/>
      <c r="BM11" s="624"/>
      <c r="BN11" s="625"/>
      <c r="BO11" s="626">
        <v>5.6</v>
      </c>
      <c r="BP11" s="626"/>
      <c r="BQ11" s="626"/>
      <c r="BR11" s="626"/>
      <c r="BS11" s="627">
        <v>16152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1056039</v>
      </c>
      <c r="CS11" s="624"/>
      <c r="CT11" s="624"/>
      <c r="CU11" s="624"/>
      <c r="CV11" s="624"/>
      <c r="CW11" s="624"/>
      <c r="CX11" s="624"/>
      <c r="CY11" s="625"/>
      <c r="CZ11" s="626">
        <v>4.0999999999999996</v>
      </c>
      <c r="DA11" s="626"/>
      <c r="DB11" s="626"/>
      <c r="DC11" s="626"/>
      <c r="DD11" s="632">
        <v>506822</v>
      </c>
      <c r="DE11" s="624"/>
      <c r="DF11" s="624"/>
      <c r="DG11" s="624"/>
      <c r="DH11" s="624"/>
      <c r="DI11" s="624"/>
      <c r="DJ11" s="624"/>
      <c r="DK11" s="624"/>
      <c r="DL11" s="624"/>
      <c r="DM11" s="624"/>
      <c r="DN11" s="624"/>
      <c r="DO11" s="624"/>
      <c r="DP11" s="625"/>
      <c r="DQ11" s="632">
        <v>198108</v>
      </c>
      <c r="DR11" s="624"/>
      <c r="DS11" s="624"/>
      <c r="DT11" s="624"/>
      <c r="DU11" s="624"/>
      <c r="DV11" s="624"/>
      <c r="DW11" s="624"/>
      <c r="DX11" s="624"/>
      <c r="DY11" s="624"/>
      <c r="DZ11" s="624"/>
      <c r="EA11" s="624"/>
      <c r="EB11" s="624"/>
      <c r="EC11" s="633"/>
    </row>
    <row r="12" spans="2:143" ht="11.25" customHeight="1">
      <c r="B12" s="620" t="s">
        <v>254</v>
      </c>
      <c r="C12" s="621"/>
      <c r="D12" s="621"/>
      <c r="E12" s="621"/>
      <c r="F12" s="621"/>
      <c r="G12" s="621"/>
      <c r="H12" s="621"/>
      <c r="I12" s="621"/>
      <c r="J12" s="621"/>
      <c r="K12" s="621"/>
      <c r="L12" s="621"/>
      <c r="M12" s="621"/>
      <c r="N12" s="621"/>
      <c r="O12" s="621"/>
      <c r="P12" s="621"/>
      <c r="Q12" s="622"/>
      <c r="R12" s="623">
        <v>2181</v>
      </c>
      <c r="S12" s="624"/>
      <c r="T12" s="624"/>
      <c r="U12" s="624"/>
      <c r="V12" s="624"/>
      <c r="W12" s="624"/>
      <c r="X12" s="624"/>
      <c r="Y12" s="625"/>
      <c r="Z12" s="626">
        <v>0</v>
      </c>
      <c r="AA12" s="626"/>
      <c r="AB12" s="626"/>
      <c r="AC12" s="626"/>
      <c r="AD12" s="627">
        <v>2181</v>
      </c>
      <c r="AE12" s="627"/>
      <c r="AF12" s="627"/>
      <c r="AG12" s="627"/>
      <c r="AH12" s="627"/>
      <c r="AI12" s="627"/>
      <c r="AJ12" s="627"/>
      <c r="AK12" s="627"/>
      <c r="AL12" s="628">
        <v>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548735</v>
      </c>
      <c r="BH12" s="624"/>
      <c r="BI12" s="624"/>
      <c r="BJ12" s="624"/>
      <c r="BK12" s="624"/>
      <c r="BL12" s="624"/>
      <c r="BM12" s="624"/>
      <c r="BN12" s="625"/>
      <c r="BO12" s="626">
        <v>54.6</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623368</v>
      </c>
      <c r="CS12" s="624"/>
      <c r="CT12" s="624"/>
      <c r="CU12" s="624"/>
      <c r="CV12" s="624"/>
      <c r="CW12" s="624"/>
      <c r="CX12" s="624"/>
      <c r="CY12" s="625"/>
      <c r="CZ12" s="626">
        <v>2.4</v>
      </c>
      <c r="DA12" s="626"/>
      <c r="DB12" s="626"/>
      <c r="DC12" s="626"/>
      <c r="DD12" s="632">
        <v>198676</v>
      </c>
      <c r="DE12" s="624"/>
      <c r="DF12" s="624"/>
      <c r="DG12" s="624"/>
      <c r="DH12" s="624"/>
      <c r="DI12" s="624"/>
      <c r="DJ12" s="624"/>
      <c r="DK12" s="624"/>
      <c r="DL12" s="624"/>
      <c r="DM12" s="624"/>
      <c r="DN12" s="624"/>
      <c r="DO12" s="624"/>
      <c r="DP12" s="625"/>
      <c r="DQ12" s="632">
        <v>304660</v>
      </c>
      <c r="DR12" s="624"/>
      <c r="DS12" s="624"/>
      <c r="DT12" s="624"/>
      <c r="DU12" s="624"/>
      <c r="DV12" s="624"/>
      <c r="DW12" s="624"/>
      <c r="DX12" s="624"/>
      <c r="DY12" s="624"/>
      <c r="DZ12" s="624"/>
      <c r="EA12" s="624"/>
      <c r="EB12" s="624"/>
      <c r="EC12" s="633"/>
    </row>
    <row r="13" spans="2:143" ht="11.25" customHeight="1">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238</v>
      </c>
      <c r="AA13" s="626"/>
      <c r="AB13" s="626"/>
      <c r="AC13" s="626"/>
      <c r="AD13" s="627" t="s">
        <v>178</v>
      </c>
      <c r="AE13" s="627"/>
      <c r="AF13" s="627"/>
      <c r="AG13" s="627"/>
      <c r="AH13" s="627"/>
      <c r="AI13" s="627"/>
      <c r="AJ13" s="627"/>
      <c r="AK13" s="627"/>
      <c r="AL13" s="628" t="s">
        <v>238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521468</v>
      </c>
      <c r="BH13" s="624"/>
      <c r="BI13" s="624"/>
      <c r="BJ13" s="624"/>
      <c r="BK13" s="624"/>
      <c r="BL13" s="624"/>
      <c r="BM13" s="624"/>
      <c r="BN13" s="625"/>
      <c r="BO13" s="626">
        <v>51.9</v>
      </c>
      <c r="BP13" s="626"/>
      <c r="BQ13" s="626"/>
      <c r="BR13" s="626"/>
      <c r="BS13" s="627" t="s">
        <v>238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1696188</v>
      </c>
      <c r="CS13" s="624"/>
      <c r="CT13" s="624"/>
      <c r="CU13" s="624"/>
      <c r="CV13" s="624"/>
      <c r="CW13" s="624"/>
      <c r="CX13" s="624"/>
      <c r="CY13" s="625"/>
      <c r="CZ13" s="626">
        <v>6.6</v>
      </c>
      <c r="DA13" s="626"/>
      <c r="DB13" s="626"/>
      <c r="DC13" s="626"/>
      <c r="DD13" s="632">
        <v>1185399</v>
      </c>
      <c r="DE13" s="624"/>
      <c r="DF13" s="624"/>
      <c r="DG13" s="624"/>
      <c r="DH13" s="624"/>
      <c r="DI13" s="624"/>
      <c r="DJ13" s="624"/>
      <c r="DK13" s="624"/>
      <c r="DL13" s="624"/>
      <c r="DM13" s="624"/>
      <c r="DN13" s="624"/>
      <c r="DO13" s="624"/>
      <c r="DP13" s="625"/>
      <c r="DQ13" s="632">
        <v>789001</v>
      </c>
      <c r="DR13" s="624"/>
      <c r="DS13" s="624"/>
      <c r="DT13" s="624"/>
      <c r="DU13" s="624"/>
      <c r="DV13" s="624"/>
      <c r="DW13" s="624"/>
      <c r="DX13" s="624"/>
      <c r="DY13" s="624"/>
      <c r="DZ13" s="624"/>
      <c r="EA13" s="624"/>
      <c r="EB13" s="624"/>
      <c r="EC13" s="633"/>
    </row>
    <row r="14" spans="2:143" ht="11.25" customHeight="1">
      <c r="B14" s="620" t="s">
        <v>260</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238</v>
      </c>
      <c r="AA14" s="626"/>
      <c r="AB14" s="626"/>
      <c r="AC14" s="626"/>
      <c r="AD14" s="627" t="s">
        <v>238</v>
      </c>
      <c r="AE14" s="627"/>
      <c r="AF14" s="627"/>
      <c r="AG14" s="627"/>
      <c r="AH14" s="627"/>
      <c r="AI14" s="627"/>
      <c r="AJ14" s="627"/>
      <c r="AK14" s="627"/>
      <c r="AL14" s="628" t="s">
        <v>131</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26328</v>
      </c>
      <c r="BH14" s="624"/>
      <c r="BI14" s="624"/>
      <c r="BJ14" s="624"/>
      <c r="BK14" s="624"/>
      <c r="BL14" s="624"/>
      <c r="BM14" s="624"/>
      <c r="BN14" s="625"/>
      <c r="BO14" s="626">
        <v>2.6</v>
      </c>
      <c r="BP14" s="626"/>
      <c r="BQ14" s="626"/>
      <c r="BR14" s="626"/>
      <c r="BS14" s="627" t="s">
        <v>238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412883</v>
      </c>
      <c r="CS14" s="624"/>
      <c r="CT14" s="624"/>
      <c r="CU14" s="624"/>
      <c r="CV14" s="624"/>
      <c r="CW14" s="624"/>
      <c r="CX14" s="624"/>
      <c r="CY14" s="625"/>
      <c r="CZ14" s="626">
        <v>1.6</v>
      </c>
      <c r="DA14" s="626"/>
      <c r="DB14" s="626"/>
      <c r="DC14" s="626"/>
      <c r="DD14" s="632">
        <v>51952</v>
      </c>
      <c r="DE14" s="624"/>
      <c r="DF14" s="624"/>
      <c r="DG14" s="624"/>
      <c r="DH14" s="624"/>
      <c r="DI14" s="624"/>
      <c r="DJ14" s="624"/>
      <c r="DK14" s="624"/>
      <c r="DL14" s="624"/>
      <c r="DM14" s="624"/>
      <c r="DN14" s="624"/>
      <c r="DO14" s="624"/>
      <c r="DP14" s="625"/>
      <c r="DQ14" s="632">
        <v>347567</v>
      </c>
      <c r="DR14" s="624"/>
      <c r="DS14" s="624"/>
      <c r="DT14" s="624"/>
      <c r="DU14" s="624"/>
      <c r="DV14" s="624"/>
      <c r="DW14" s="624"/>
      <c r="DX14" s="624"/>
      <c r="DY14" s="624"/>
      <c r="DZ14" s="624"/>
      <c r="EA14" s="624"/>
      <c r="EB14" s="624"/>
      <c r="EC14" s="633"/>
    </row>
    <row r="15" spans="2:143" ht="11.25" customHeight="1">
      <c r="B15" s="620" t="s">
        <v>263</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238</v>
      </c>
      <c r="AA15" s="626"/>
      <c r="AB15" s="626"/>
      <c r="AC15" s="626"/>
      <c r="AD15" s="627" t="s">
        <v>131</v>
      </c>
      <c r="AE15" s="627"/>
      <c r="AF15" s="627"/>
      <c r="AG15" s="627"/>
      <c r="AH15" s="627"/>
      <c r="AI15" s="627"/>
      <c r="AJ15" s="627"/>
      <c r="AK15" s="627"/>
      <c r="AL15" s="628" t="s">
        <v>131</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77561</v>
      </c>
      <c r="BH15" s="624"/>
      <c r="BI15" s="624"/>
      <c r="BJ15" s="624"/>
      <c r="BK15" s="624"/>
      <c r="BL15" s="624"/>
      <c r="BM15" s="624"/>
      <c r="BN15" s="625"/>
      <c r="BO15" s="626">
        <v>7.7</v>
      </c>
      <c r="BP15" s="626"/>
      <c r="BQ15" s="626"/>
      <c r="BR15" s="626"/>
      <c r="BS15" s="627" t="s">
        <v>131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4017557</v>
      </c>
      <c r="CS15" s="624"/>
      <c r="CT15" s="624"/>
      <c r="CU15" s="624"/>
      <c r="CV15" s="624"/>
      <c r="CW15" s="624"/>
      <c r="CX15" s="624"/>
      <c r="CY15" s="625"/>
      <c r="CZ15" s="626">
        <v>15.6</v>
      </c>
      <c r="DA15" s="626"/>
      <c r="DB15" s="626"/>
      <c r="DC15" s="626"/>
      <c r="DD15" s="632">
        <v>2094267</v>
      </c>
      <c r="DE15" s="624"/>
      <c r="DF15" s="624"/>
      <c r="DG15" s="624"/>
      <c r="DH15" s="624"/>
      <c r="DI15" s="624"/>
      <c r="DJ15" s="624"/>
      <c r="DK15" s="624"/>
      <c r="DL15" s="624"/>
      <c r="DM15" s="624"/>
      <c r="DN15" s="624"/>
      <c r="DO15" s="624"/>
      <c r="DP15" s="625"/>
      <c r="DQ15" s="632">
        <v>556905</v>
      </c>
      <c r="DR15" s="624"/>
      <c r="DS15" s="624"/>
      <c r="DT15" s="624"/>
      <c r="DU15" s="624"/>
      <c r="DV15" s="624"/>
      <c r="DW15" s="624"/>
      <c r="DX15" s="624"/>
      <c r="DY15" s="624"/>
      <c r="DZ15" s="624"/>
      <c r="EA15" s="624"/>
      <c r="EB15" s="624"/>
      <c r="EC15" s="633"/>
    </row>
    <row r="16" spans="2:143" ht="11.25" customHeight="1">
      <c r="B16" s="620" t="s">
        <v>266</v>
      </c>
      <c r="C16" s="621"/>
      <c r="D16" s="621"/>
      <c r="E16" s="621"/>
      <c r="F16" s="621"/>
      <c r="G16" s="621"/>
      <c r="H16" s="621"/>
      <c r="I16" s="621"/>
      <c r="J16" s="621"/>
      <c r="K16" s="621"/>
      <c r="L16" s="621"/>
      <c r="M16" s="621"/>
      <c r="N16" s="621"/>
      <c r="O16" s="621"/>
      <c r="P16" s="621"/>
      <c r="Q16" s="622"/>
      <c r="R16" s="623">
        <v>10113</v>
      </c>
      <c r="S16" s="624"/>
      <c r="T16" s="624"/>
      <c r="U16" s="624"/>
      <c r="V16" s="624"/>
      <c r="W16" s="624"/>
      <c r="X16" s="624"/>
      <c r="Y16" s="625"/>
      <c r="Z16" s="626">
        <v>0</v>
      </c>
      <c r="AA16" s="626"/>
      <c r="AB16" s="626"/>
      <c r="AC16" s="626"/>
      <c r="AD16" s="627">
        <v>10113</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243</v>
      </c>
      <c r="CS16" s="624"/>
      <c r="CT16" s="624"/>
      <c r="CU16" s="624"/>
      <c r="CV16" s="624"/>
      <c r="CW16" s="624"/>
      <c r="CX16" s="624"/>
      <c r="CY16" s="625"/>
      <c r="CZ16" s="626">
        <v>0</v>
      </c>
      <c r="DA16" s="626"/>
      <c r="DB16" s="626"/>
      <c r="DC16" s="626"/>
      <c r="DD16" s="632" t="s">
        <v>178</v>
      </c>
      <c r="DE16" s="624"/>
      <c r="DF16" s="624"/>
      <c r="DG16" s="624"/>
      <c r="DH16" s="624"/>
      <c r="DI16" s="624"/>
      <c r="DJ16" s="624"/>
      <c r="DK16" s="624"/>
      <c r="DL16" s="624"/>
      <c r="DM16" s="624"/>
      <c r="DN16" s="624"/>
      <c r="DO16" s="624"/>
      <c r="DP16" s="625"/>
      <c r="DQ16" s="632">
        <v>243</v>
      </c>
      <c r="DR16" s="624"/>
      <c r="DS16" s="624"/>
      <c r="DT16" s="624"/>
      <c r="DU16" s="624"/>
      <c r="DV16" s="624"/>
      <c r="DW16" s="624"/>
      <c r="DX16" s="624"/>
      <c r="DY16" s="624"/>
      <c r="DZ16" s="624"/>
      <c r="EA16" s="624"/>
      <c r="EB16" s="624"/>
      <c r="EC16" s="633"/>
    </row>
    <row r="17" spans="2:133" ht="11.25" customHeight="1">
      <c r="B17" s="620" t="s">
        <v>269</v>
      </c>
      <c r="C17" s="621"/>
      <c r="D17" s="621"/>
      <c r="E17" s="621"/>
      <c r="F17" s="621"/>
      <c r="G17" s="621"/>
      <c r="H17" s="621"/>
      <c r="I17" s="621"/>
      <c r="J17" s="621"/>
      <c r="K17" s="621"/>
      <c r="L17" s="621"/>
      <c r="M17" s="621"/>
      <c r="N17" s="621"/>
      <c r="O17" s="621"/>
      <c r="P17" s="621"/>
      <c r="Q17" s="622"/>
      <c r="R17" s="623">
        <v>21208</v>
      </c>
      <c r="S17" s="624"/>
      <c r="T17" s="624"/>
      <c r="U17" s="624"/>
      <c r="V17" s="624"/>
      <c r="W17" s="624"/>
      <c r="X17" s="624"/>
      <c r="Y17" s="625"/>
      <c r="Z17" s="626">
        <v>0.1</v>
      </c>
      <c r="AA17" s="626"/>
      <c r="AB17" s="626"/>
      <c r="AC17" s="626"/>
      <c r="AD17" s="627">
        <v>21208</v>
      </c>
      <c r="AE17" s="627"/>
      <c r="AF17" s="627"/>
      <c r="AG17" s="627"/>
      <c r="AH17" s="627"/>
      <c r="AI17" s="627"/>
      <c r="AJ17" s="627"/>
      <c r="AK17" s="627"/>
      <c r="AL17" s="628">
        <v>0.4</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178</v>
      </c>
      <c r="BP17" s="626"/>
      <c r="BQ17" s="626"/>
      <c r="BR17" s="626"/>
      <c r="BS17" s="627" t="s">
        <v>238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1132082</v>
      </c>
      <c r="CS17" s="624"/>
      <c r="CT17" s="624"/>
      <c r="CU17" s="624"/>
      <c r="CV17" s="624"/>
      <c r="CW17" s="624"/>
      <c r="CX17" s="624"/>
      <c r="CY17" s="625"/>
      <c r="CZ17" s="626">
        <v>4.4000000000000004</v>
      </c>
      <c r="DA17" s="626"/>
      <c r="DB17" s="626"/>
      <c r="DC17" s="626"/>
      <c r="DD17" s="632" t="s">
        <v>178</v>
      </c>
      <c r="DE17" s="624"/>
      <c r="DF17" s="624"/>
      <c r="DG17" s="624"/>
      <c r="DH17" s="624"/>
      <c r="DI17" s="624"/>
      <c r="DJ17" s="624"/>
      <c r="DK17" s="624"/>
      <c r="DL17" s="624"/>
      <c r="DM17" s="624"/>
      <c r="DN17" s="624"/>
      <c r="DO17" s="624"/>
      <c r="DP17" s="625"/>
      <c r="DQ17" s="632">
        <v>1091311</v>
      </c>
      <c r="DR17" s="624"/>
      <c r="DS17" s="624"/>
      <c r="DT17" s="624"/>
      <c r="DU17" s="624"/>
      <c r="DV17" s="624"/>
      <c r="DW17" s="624"/>
      <c r="DX17" s="624"/>
      <c r="DY17" s="624"/>
      <c r="DZ17" s="624"/>
      <c r="EA17" s="624"/>
      <c r="EB17" s="624"/>
      <c r="EC17" s="633"/>
    </row>
    <row r="18" spans="2:133" ht="11.25" customHeight="1">
      <c r="B18" s="620" t="s">
        <v>272</v>
      </c>
      <c r="C18" s="621"/>
      <c r="D18" s="621"/>
      <c r="E18" s="621"/>
      <c r="F18" s="621"/>
      <c r="G18" s="621"/>
      <c r="H18" s="621"/>
      <c r="I18" s="621"/>
      <c r="J18" s="621"/>
      <c r="K18" s="621"/>
      <c r="L18" s="621"/>
      <c r="M18" s="621"/>
      <c r="N18" s="621"/>
      <c r="O18" s="621"/>
      <c r="P18" s="621"/>
      <c r="Q18" s="622"/>
      <c r="R18" s="623">
        <v>5089</v>
      </c>
      <c r="S18" s="624"/>
      <c r="T18" s="624"/>
      <c r="U18" s="624"/>
      <c r="V18" s="624"/>
      <c r="W18" s="624"/>
      <c r="X18" s="624"/>
      <c r="Y18" s="625"/>
      <c r="Z18" s="626">
        <v>0</v>
      </c>
      <c r="AA18" s="626"/>
      <c r="AB18" s="626"/>
      <c r="AC18" s="626"/>
      <c r="AD18" s="627">
        <v>5089</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131</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178</v>
      </c>
      <c r="CS18" s="624"/>
      <c r="CT18" s="624"/>
      <c r="CU18" s="624"/>
      <c r="CV18" s="624"/>
      <c r="CW18" s="624"/>
      <c r="CX18" s="624"/>
      <c r="CY18" s="625"/>
      <c r="CZ18" s="626" t="s">
        <v>178</v>
      </c>
      <c r="DA18" s="626"/>
      <c r="DB18" s="626"/>
      <c r="DC18" s="626"/>
      <c r="DD18" s="632" t="s">
        <v>178</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c r="B19" s="620" t="s">
        <v>275</v>
      </c>
      <c r="C19" s="621"/>
      <c r="D19" s="621"/>
      <c r="E19" s="621"/>
      <c r="F19" s="621"/>
      <c r="G19" s="621"/>
      <c r="H19" s="621"/>
      <c r="I19" s="621"/>
      <c r="J19" s="621"/>
      <c r="K19" s="621"/>
      <c r="L19" s="621"/>
      <c r="M19" s="621"/>
      <c r="N19" s="621"/>
      <c r="O19" s="621"/>
      <c r="P19" s="621"/>
      <c r="Q19" s="622"/>
      <c r="R19" s="623">
        <v>2360</v>
      </c>
      <c r="S19" s="624"/>
      <c r="T19" s="624"/>
      <c r="U19" s="624"/>
      <c r="V19" s="624"/>
      <c r="W19" s="624"/>
      <c r="X19" s="624"/>
      <c r="Y19" s="625"/>
      <c r="Z19" s="626">
        <v>0</v>
      </c>
      <c r="AA19" s="626"/>
      <c r="AB19" s="626"/>
      <c r="AC19" s="626"/>
      <c r="AD19" s="627">
        <v>2360</v>
      </c>
      <c r="AE19" s="627"/>
      <c r="AF19" s="627"/>
      <c r="AG19" s="627"/>
      <c r="AH19" s="627"/>
      <c r="AI19" s="627"/>
      <c r="AJ19" s="627"/>
      <c r="AK19" s="627"/>
      <c r="AL19" s="628">
        <v>0</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238</v>
      </c>
      <c r="BH19" s="624"/>
      <c r="BI19" s="624"/>
      <c r="BJ19" s="624"/>
      <c r="BK19" s="624"/>
      <c r="BL19" s="624"/>
      <c r="BM19" s="624"/>
      <c r="BN19" s="625"/>
      <c r="BO19" s="626" t="s">
        <v>238</v>
      </c>
      <c r="BP19" s="626"/>
      <c r="BQ19" s="626"/>
      <c r="BR19" s="626"/>
      <c r="BS19" s="627" t="s">
        <v>131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238</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c r="B20" s="636" t="s">
        <v>278</v>
      </c>
      <c r="C20" s="637"/>
      <c r="D20" s="637"/>
      <c r="E20" s="637"/>
      <c r="F20" s="637"/>
      <c r="G20" s="637"/>
      <c r="H20" s="637"/>
      <c r="I20" s="637"/>
      <c r="J20" s="637"/>
      <c r="K20" s="637"/>
      <c r="L20" s="637"/>
      <c r="M20" s="637"/>
      <c r="N20" s="637"/>
      <c r="O20" s="637"/>
      <c r="P20" s="637"/>
      <c r="Q20" s="638"/>
      <c r="R20" s="623">
        <v>2729</v>
      </c>
      <c r="S20" s="624"/>
      <c r="T20" s="624"/>
      <c r="U20" s="624"/>
      <c r="V20" s="624"/>
      <c r="W20" s="624"/>
      <c r="X20" s="624"/>
      <c r="Y20" s="625"/>
      <c r="Z20" s="626">
        <v>0</v>
      </c>
      <c r="AA20" s="626"/>
      <c r="AB20" s="626"/>
      <c r="AC20" s="626"/>
      <c r="AD20" s="627">
        <v>2729</v>
      </c>
      <c r="AE20" s="627"/>
      <c r="AF20" s="627"/>
      <c r="AG20" s="627"/>
      <c r="AH20" s="627"/>
      <c r="AI20" s="627"/>
      <c r="AJ20" s="627"/>
      <c r="AK20" s="627"/>
      <c r="AL20" s="628">
        <v>0.1</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131</v>
      </c>
      <c r="BH20" s="624"/>
      <c r="BI20" s="624"/>
      <c r="BJ20" s="624"/>
      <c r="BK20" s="624"/>
      <c r="BL20" s="624"/>
      <c r="BM20" s="624"/>
      <c r="BN20" s="625"/>
      <c r="BO20" s="626" t="s">
        <v>238</v>
      </c>
      <c r="BP20" s="626"/>
      <c r="BQ20" s="626"/>
      <c r="BR20" s="626"/>
      <c r="BS20" s="627" t="s">
        <v>131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25738642</v>
      </c>
      <c r="CS20" s="624"/>
      <c r="CT20" s="624"/>
      <c r="CU20" s="624"/>
      <c r="CV20" s="624"/>
      <c r="CW20" s="624"/>
      <c r="CX20" s="624"/>
      <c r="CY20" s="625"/>
      <c r="CZ20" s="626">
        <v>100</v>
      </c>
      <c r="DA20" s="626"/>
      <c r="DB20" s="626"/>
      <c r="DC20" s="626"/>
      <c r="DD20" s="632">
        <v>4369997</v>
      </c>
      <c r="DE20" s="624"/>
      <c r="DF20" s="624"/>
      <c r="DG20" s="624"/>
      <c r="DH20" s="624"/>
      <c r="DI20" s="624"/>
      <c r="DJ20" s="624"/>
      <c r="DK20" s="624"/>
      <c r="DL20" s="624"/>
      <c r="DM20" s="624"/>
      <c r="DN20" s="624"/>
      <c r="DO20" s="624"/>
      <c r="DP20" s="625"/>
      <c r="DQ20" s="632">
        <v>13733268</v>
      </c>
      <c r="DR20" s="624"/>
      <c r="DS20" s="624"/>
      <c r="DT20" s="624"/>
      <c r="DU20" s="624"/>
      <c r="DV20" s="624"/>
      <c r="DW20" s="624"/>
      <c r="DX20" s="624"/>
      <c r="DY20" s="624"/>
      <c r="DZ20" s="624"/>
      <c r="EA20" s="624"/>
      <c r="EB20" s="624"/>
      <c r="EC20" s="633"/>
    </row>
    <row r="21" spans="2:133" ht="11.25" customHeight="1">
      <c r="B21" s="620" t="s">
        <v>281</v>
      </c>
      <c r="C21" s="621"/>
      <c r="D21" s="621"/>
      <c r="E21" s="621"/>
      <c r="F21" s="621"/>
      <c r="G21" s="621"/>
      <c r="H21" s="621"/>
      <c r="I21" s="621"/>
      <c r="J21" s="621"/>
      <c r="K21" s="621"/>
      <c r="L21" s="621"/>
      <c r="M21" s="621"/>
      <c r="N21" s="621"/>
      <c r="O21" s="621"/>
      <c r="P21" s="621"/>
      <c r="Q21" s="622"/>
      <c r="R21" s="623">
        <v>3520675</v>
      </c>
      <c r="S21" s="624"/>
      <c r="T21" s="624"/>
      <c r="U21" s="624"/>
      <c r="V21" s="624"/>
      <c r="W21" s="624"/>
      <c r="X21" s="624"/>
      <c r="Y21" s="625"/>
      <c r="Z21" s="626">
        <v>13.6</v>
      </c>
      <c r="AA21" s="626"/>
      <c r="AB21" s="626"/>
      <c r="AC21" s="626"/>
      <c r="AD21" s="627">
        <v>3461120</v>
      </c>
      <c r="AE21" s="627"/>
      <c r="AF21" s="627"/>
      <c r="AG21" s="627"/>
      <c r="AH21" s="627"/>
      <c r="AI21" s="627"/>
      <c r="AJ21" s="627"/>
      <c r="AK21" s="627"/>
      <c r="AL21" s="628">
        <v>70.7</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131</v>
      </c>
      <c r="BH21" s="624"/>
      <c r="BI21" s="624"/>
      <c r="BJ21" s="624"/>
      <c r="BK21" s="624"/>
      <c r="BL21" s="624"/>
      <c r="BM21" s="624"/>
      <c r="BN21" s="625"/>
      <c r="BO21" s="626" t="s">
        <v>131</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283</v>
      </c>
      <c r="C22" s="621"/>
      <c r="D22" s="621"/>
      <c r="E22" s="621"/>
      <c r="F22" s="621"/>
      <c r="G22" s="621"/>
      <c r="H22" s="621"/>
      <c r="I22" s="621"/>
      <c r="J22" s="621"/>
      <c r="K22" s="621"/>
      <c r="L22" s="621"/>
      <c r="M22" s="621"/>
      <c r="N22" s="621"/>
      <c r="O22" s="621"/>
      <c r="P22" s="621"/>
      <c r="Q22" s="622"/>
      <c r="R22" s="623">
        <v>3461120</v>
      </c>
      <c r="S22" s="624"/>
      <c r="T22" s="624"/>
      <c r="U22" s="624"/>
      <c r="V22" s="624"/>
      <c r="W22" s="624"/>
      <c r="X22" s="624"/>
      <c r="Y22" s="625"/>
      <c r="Z22" s="626">
        <v>13.3</v>
      </c>
      <c r="AA22" s="626"/>
      <c r="AB22" s="626"/>
      <c r="AC22" s="626"/>
      <c r="AD22" s="627">
        <v>3461120</v>
      </c>
      <c r="AE22" s="627"/>
      <c r="AF22" s="627"/>
      <c r="AG22" s="627"/>
      <c r="AH22" s="627"/>
      <c r="AI22" s="627"/>
      <c r="AJ22" s="627"/>
      <c r="AK22" s="627"/>
      <c r="AL22" s="628">
        <v>70.7</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238</v>
      </c>
      <c r="BP22" s="626"/>
      <c r="BQ22" s="626"/>
      <c r="BR22" s="626"/>
      <c r="BS22" s="627" t="s">
        <v>131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286</v>
      </c>
      <c r="C23" s="621"/>
      <c r="D23" s="621"/>
      <c r="E23" s="621"/>
      <c r="F23" s="621"/>
      <c r="G23" s="621"/>
      <c r="H23" s="621"/>
      <c r="I23" s="621"/>
      <c r="J23" s="621"/>
      <c r="K23" s="621"/>
      <c r="L23" s="621"/>
      <c r="M23" s="621"/>
      <c r="N23" s="621"/>
      <c r="O23" s="621"/>
      <c r="P23" s="621"/>
      <c r="Q23" s="622"/>
      <c r="R23" s="623">
        <v>59555</v>
      </c>
      <c r="S23" s="624"/>
      <c r="T23" s="624"/>
      <c r="U23" s="624"/>
      <c r="V23" s="624"/>
      <c r="W23" s="624"/>
      <c r="X23" s="624"/>
      <c r="Y23" s="625"/>
      <c r="Z23" s="626">
        <v>0.2</v>
      </c>
      <c r="AA23" s="626"/>
      <c r="AB23" s="626"/>
      <c r="AC23" s="626"/>
      <c r="AD23" s="627" t="s">
        <v>238</v>
      </c>
      <c r="AE23" s="627"/>
      <c r="AF23" s="627"/>
      <c r="AG23" s="627"/>
      <c r="AH23" s="627"/>
      <c r="AI23" s="627"/>
      <c r="AJ23" s="627"/>
      <c r="AK23" s="627"/>
      <c r="AL23" s="628" t="s">
        <v>238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238</v>
      </c>
      <c r="BP23" s="626"/>
      <c r="BQ23" s="626"/>
      <c r="BR23" s="626"/>
      <c r="BS23" s="627" t="s">
        <v>131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c r="B24" s="620" t="s">
        <v>293</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238</v>
      </c>
      <c r="AA24" s="626"/>
      <c r="AB24" s="626"/>
      <c r="AC24" s="626"/>
      <c r="AD24" s="627" t="s">
        <v>238</v>
      </c>
      <c r="AE24" s="627"/>
      <c r="AF24" s="627"/>
      <c r="AG24" s="627"/>
      <c r="AH24" s="627"/>
      <c r="AI24" s="627"/>
      <c r="AJ24" s="627"/>
      <c r="AK24" s="627"/>
      <c r="AL24" s="628" t="s">
        <v>238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238</v>
      </c>
      <c r="BP24" s="626"/>
      <c r="BQ24" s="626"/>
      <c r="BR24" s="626"/>
      <c r="BS24" s="627" t="s">
        <v>238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3255544</v>
      </c>
      <c r="CS24" s="613"/>
      <c r="CT24" s="613"/>
      <c r="CU24" s="613"/>
      <c r="CV24" s="613"/>
      <c r="CW24" s="613"/>
      <c r="CX24" s="613"/>
      <c r="CY24" s="614"/>
      <c r="CZ24" s="617">
        <v>12.6</v>
      </c>
      <c r="DA24" s="618"/>
      <c r="DB24" s="618"/>
      <c r="DC24" s="634"/>
      <c r="DD24" s="653">
        <v>2404999</v>
      </c>
      <c r="DE24" s="613"/>
      <c r="DF24" s="613"/>
      <c r="DG24" s="613"/>
      <c r="DH24" s="613"/>
      <c r="DI24" s="613"/>
      <c r="DJ24" s="613"/>
      <c r="DK24" s="614"/>
      <c r="DL24" s="653">
        <v>2338329</v>
      </c>
      <c r="DM24" s="613"/>
      <c r="DN24" s="613"/>
      <c r="DO24" s="613"/>
      <c r="DP24" s="613"/>
      <c r="DQ24" s="613"/>
      <c r="DR24" s="613"/>
      <c r="DS24" s="613"/>
      <c r="DT24" s="613"/>
      <c r="DU24" s="613"/>
      <c r="DV24" s="614"/>
      <c r="DW24" s="617">
        <v>47.3</v>
      </c>
      <c r="DX24" s="618"/>
      <c r="DY24" s="618"/>
      <c r="DZ24" s="618"/>
      <c r="EA24" s="618"/>
      <c r="EB24" s="618"/>
      <c r="EC24" s="619"/>
    </row>
    <row r="25" spans="2:133" ht="11.25" customHeight="1">
      <c r="B25" s="620" t="s">
        <v>296</v>
      </c>
      <c r="C25" s="621"/>
      <c r="D25" s="621"/>
      <c r="E25" s="621"/>
      <c r="F25" s="621"/>
      <c r="G25" s="621"/>
      <c r="H25" s="621"/>
      <c r="I25" s="621"/>
      <c r="J25" s="621"/>
      <c r="K25" s="621"/>
      <c r="L25" s="621"/>
      <c r="M25" s="621"/>
      <c r="N25" s="621"/>
      <c r="O25" s="621"/>
      <c r="P25" s="621"/>
      <c r="Q25" s="622"/>
      <c r="R25" s="623">
        <v>4928423</v>
      </c>
      <c r="S25" s="624"/>
      <c r="T25" s="624"/>
      <c r="U25" s="624"/>
      <c r="V25" s="624"/>
      <c r="W25" s="624"/>
      <c r="X25" s="624"/>
      <c r="Y25" s="625"/>
      <c r="Z25" s="626">
        <v>19</v>
      </c>
      <c r="AA25" s="626"/>
      <c r="AB25" s="626"/>
      <c r="AC25" s="626"/>
      <c r="AD25" s="627">
        <v>4868868</v>
      </c>
      <c r="AE25" s="627"/>
      <c r="AF25" s="627"/>
      <c r="AG25" s="627"/>
      <c r="AH25" s="627"/>
      <c r="AI25" s="627"/>
      <c r="AJ25" s="627"/>
      <c r="AK25" s="627"/>
      <c r="AL25" s="628">
        <v>99.4</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238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1283423</v>
      </c>
      <c r="CS25" s="654"/>
      <c r="CT25" s="654"/>
      <c r="CU25" s="654"/>
      <c r="CV25" s="654"/>
      <c r="CW25" s="654"/>
      <c r="CX25" s="654"/>
      <c r="CY25" s="655"/>
      <c r="CZ25" s="628">
        <v>5</v>
      </c>
      <c r="DA25" s="656"/>
      <c r="DB25" s="656"/>
      <c r="DC25" s="658"/>
      <c r="DD25" s="632">
        <v>1168491</v>
      </c>
      <c r="DE25" s="654"/>
      <c r="DF25" s="654"/>
      <c r="DG25" s="654"/>
      <c r="DH25" s="654"/>
      <c r="DI25" s="654"/>
      <c r="DJ25" s="654"/>
      <c r="DK25" s="655"/>
      <c r="DL25" s="632">
        <v>1102480</v>
      </c>
      <c r="DM25" s="654"/>
      <c r="DN25" s="654"/>
      <c r="DO25" s="654"/>
      <c r="DP25" s="654"/>
      <c r="DQ25" s="654"/>
      <c r="DR25" s="654"/>
      <c r="DS25" s="654"/>
      <c r="DT25" s="654"/>
      <c r="DU25" s="654"/>
      <c r="DV25" s="655"/>
      <c r="DW25" s="628">
        <v>22.3</v>
      </c>
      <c r="DX25" s="656"/>
      <c r="DY25" s="656"/>
      <c r="DZ25" s="656"/>
      <c r="EA25" s="656"/>
      <c r="EB25" s="656"/>
      <c r="EC25" s="657"/>
    </row>
    <row r="26" spans="2:133" ht="11.25" customHeight="1">
      <c r="B26" s="620" t="s">
        <v>299</v>
      </c>
      <c r="C26" s="621"/>
      <c r="D26" s="621"/>
      <c r="E26" s="621"/>
      <c r="F26" s="621"/>
      <c r="G26" s="621"/>
      <c r="H26" s="621"/>
      <c r="I26" s="621"/>
      <c r="J26" s="621"/>
      <c r="K26" s="621"/>
      <c r="L26" s="621"/>
      <c r="M26" s="621"/>
      <c r="N26" s="621"/>
      <c r="O26" s="621"/>
      <c r="P26" s="621"/>
      <c r="Q26" s="622"/>
      <c r="R26" s="623">
        <v>871</v>
      </c>
      <c r="S26" s="624"/>
      <c r="T26" s="624"/>
      <c r="U26" s="624"/>
      <c r="V26" s="624"/>
      <c r="W26" s="624"/>
      <c r="X26" s="624"/>
      <c r="Y26" s="625"/>
      <c r="Z26" s="626">
        <v>0</v>
      </c>
      <c r="AA26" s="626"/>
      <c r="AB26" s="626"/>
      <c r="AC26" s="626"/>
      <c r="AD26" s="627">
        <v>871</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238</v>
      </c>
      <c r="BP26" s="626"/>
      <c r="BQ26" s="626"/>
      <c r="BR26" s="626"/>
      <c r="BS26" s="627" t="s">
        <v>131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741299</v>
      </c>
      <c r="CS26" s="624"/>
      <c r="CT26" s="624"/>
      <c r="CU26" s="624"/>
      <c r="CV26" s="624"/>
      <c r="CW26" s="624"/>
      <c r="CX26" s="624"/>
      <c r="CY26" s="625"/>
      <c r="CZ26" s="628">
        <v>2.9</v>
      </c>
      <c r="DA26" s="656"/>
      <c r="DB26" s="656"/>
      <c r="DC26" s="658"/>
      <c r="DD26" s="632">
        <v>681983</v>
      </c>
      <c r="DE26" s="624"/>
      <c r="DF26" s="624"/>
      <c r="DG26" s="624"/>
      <c r="DH26" s="624"/>
      <c r="DI26" s="624"/>
      <c r="DJ26" s="624"/>
      <c r="DK26" s="625"/>
      <c r="DL26" s="632" t="s">
        <v>238</v>
      </c>
      <c r="DM26" s="624"/>
      <c r="DN26" s="624"/>
      <c r="DO26" s="624"/>
      <c r="DP26" s="624"/>
      <c r="DQ26" s="624"/>
      <c r="DR26" s="624"/>
      <c r="DS26" s="624"/>
      <c r="DT26" s="624"/>
      <c r="DU26" s="624"/>
      <c r="DV26" s="625"/>
      <c r="DW26" s="628" t="s">
        <v>131</v>
      </c>
      <c r="DX26" s="656"/>
      <c r="DY26" s="656"/>
      <c r="DZ26" s="656"/>
      <c r="EA26" s="656"/>
      <c r="EB26" s="656"/>
      <c r="EC26" s="657"/>
    </row>
    <row r="27" spans="2:133" ht="11.25" customHeight="1">
      <c r="B27" s="620" t="s">
        <v>302</v>
      </c>
      <c r="C27" s="621"/>
      <c r="D27" s="621"/>
      <c r="E27" s="621"/>
      <c r="F27" s="621"/>
      <c r="G27" s="621"/>
      <c r="H27" s="621"/>
      <c r="I27" s="621"/>
      <c r="J27" s="621"/>
      <c r="K27" s="621"/>
      <c r="L27" s="621"/>
      <c r="M27" s="621"/>
      <c r="N27" s="621"/>
      <c r="O27" s="621"/>
      <c r="P27" s="621"/>
      <c r="Q27" s="622"/>
      <c r="R27" s="623">
        <v>7813</v>
      </c>
      <c r="S27" s="624"/>
      <c r="T27" s="624"/>
      <c r="U27" s="624"/>
      <c r="V27" s="624"/>
      <c r="W27" s="624"/>
      <c r="X27" s="624"/>
      <c r="Y27" s="625"/>
      <c r="Z27" s="626">
        <v>0</v>
      </c>
      <c r="AA27" s="626"/>
      <c r="AB27" s="626"/>
      <c r="AC27" s="626"/>
      <c r="AD27" s="627" t="s">
        <v>238</v>
      </c>
      <c r="AE27" s="627"/>
      <c r="AF27" s="627"/>
      <c r="AG27" s="627"/>
      <c r="AH27" s="627"/>
      <c r="AI27" s="627"/>
      <c r="AJ27" s="627"/>
      <c r="AK27" s="627"/>
      <c r="AL27" s="628" t="s">
        <v>238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1004963</v>
      </c>
      <c r="BH27" s="624"/>
      <c r="BI27" s="624"/>
      <c r="BJ27" s="624"/>
      <c r="BK27" s="624"/>
      <c r="BL27" s="624"/>
      <c r="BM27" s="624"/>
      <c r="BN27" s="625"/>
      <c r="BO27" s="626">
        <v>100</v>
      </c>
      <c r="BP27" s="626"/>
      <c r="BQ27" s="626"/>
      <c r="BR27" s="626"/>
      <c r="BS27" s="627">
        <v>20471</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840039</v>
      </c>
      <c r="CS27" s="654"/>
      <c r="CT27" s="654"/>
      <c r="CU27" s="654"/>
      <c r="CV27" s="654"/>
      <c r="CW27" s="654"/>
      <c r="CX27" s="654"/>
      <c r="CY27" s="655"/>
      <c r="CZ27" s="628">
        <v>3.3</v>
      </c>
      <c r="DA27" s="656"/>
      <c r="DB27" s="656"/>
      <c r="DC27" s="658"/>
      <c r="DD27" s="632">
        <v>145197</v>
      </c>
      <c r="DE27" s="654"/>
      <c r="DF27" s="654"/>
      <c r="DG27" s="654"/>
      <c r="DH27" s="654"/>
      <c r="DI27" s="654"/>
      <c r="DJ27" s="654"/>
      <c r="DK27" s="655"/>
      <c r="DL27" s="632">
        <v>144538</v>
      </c>
      <c r="DM27" s="654"/>
      <c r="DN27" s="654"/>
      <c r="DO27" s="654"/>
      <c r="DP27" s="654"/>
      <c r="DQ27" s="654"/>
      <c r="DR27" s="654"/>
      <c r="DS27" s="654"/>
      <c r="DT27" s="654"/>
      <c r="DU27" s="654"/>
      <c r="DV27" s="655"/>
      <c r="DW27" s="628">
        <v>2.9</v>
      </c>
      <c r="DX27" s="656"/>
      <c r="DY27" s="656"/>
      <c r="DZ27" s="656"/>
      <c r="EA27" s="656"/>
      <c r="EB27" s="656"/>
      <c r="EC27" s="657"/>
    </row>
    <row r="28" spans="2:133" ht="11.25" customHeight="1">
      <c r="B28" s="620" t="s">
        <v>305</v>
      </c>
      <c r="C28" s="621"/>
      <c r="D28" s="621"/>
      <c r="E28" s="621"/>
      <c r="F28" s="621"/>
      <c r="G28" s="621"/>
      <c r="H28" s="621"/>
      <c r="I28" s="621"/>
      <c r="J28" s="621"/>
      <c r="K28" s="621"/>
      <c r="L28" s="621"/>
      <c r="M28" s="621"/>
      <c r="N28" s="621"/>
      <c r="O28" s="621"/>
      <c r="P28" s="621"/>
      <c r="Q28" s="622"/>
      <c r="R28" s="623">
        <v>240063</v>
      </c>
      <c r="S28" s="624"/>
      <c r="T28" s="624"/>
      <c r="U28" s="624"/>
      <c r="V28" s="624"/>
      <c r="W28" s="624"/>
      <c r="X28" s="624"/>
      <c r="Y28" s="625"/>
      <c r="Z28" s="626">
        <v>0.9</v>
      </c>
      <c r="AA28" s="626"/>
      <c r="AB28" s="626"/>
      <c r="AC28" s="626"/>
      <c r="AD28" s="627">
        <v>4587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1132082</v>
      </c>
      <c r="CS28" s="624"/>
      <c r="CT28" s="624"/>
      <c r="CU28" s="624"/>
      <c r="CV28" s="624"/>
      <c r="CW28" s="624"/>
      <c r="CX28" s="624"/>
      <c r="CY28" s="625"/>
      <c r="CZ28" s="628">
        <v>4.4000000000000004</v>
      </c>
      <c r="DA28" s="656"/>
      <c r="DB28" s="656"/>
      <c r="DC28" s="658"/>
      <c r="DD28" s="632">
        <v>1091311</v>
      </c>
      <c r="DE28" s="624"/>
      <c r="DF28" s="624"/>
      <c r="DG28" s="624"/>
      <c r="DH28" s="624"/>
      <c r="DI28" s="624"/>
      <c r="DJ28" s="624"/>
      <c r="DK28" s="625"/>
      <c r="DL28" s="632">
        <v>1091311</v>
      </c>
      <c r="DM28" s="624"/>
      <c r="DN28" s="624"/>
      <c r="DO28" s="624"/>
      <c r="DP28" s="624"/>
      <c r="DQ28" s="624"/>
      <c r="DR28" s="624"/>
      <c r="DS28" s="624"/>
      <c r="DT28" s="624"/>
      <c r="DU28" s="624"/>
      <c r="DV28" s="625"/>
      <c r="DW28" s="628">
        <v>22.1</v>
      </c>
      <c r="DX28" s="656"/>
      <c r="DY28" s="656"/>
      <c r="DZ28" s="656"/>
      <c r="EA28" s="656"/>
      <c r="EB28" s="656"/>
      <c r="EC28" s="657"/>
    </row>
    <row r="29" spans="2:133" ht="11.25" customHeight="1">
      <c r="B29" s="620" t="s">
        <v>307</v>
      </c>
      <c r="C29" s="621"/>
      <c r="D29" s="621"/>
      <c r="E29" s="621"/>
      <c r="F29" s="621"/>
      <c r="G29" s="621"/>
      <c r="H29" s="621"/>
      <c r="I29" s="621"/>
      <c r="J29" s="621"/>
      <c r="K29" s="621"/>
      <c r="L29" s="621"/>
      <c r="M29" s="621"/>
      <c r="N29" s="621"/>
      <c r="O29" s="621"/>
      <c r="P29" s="621"/>
      <c r="Q29" s="622"/>
      <c r="R29" s="623">
        <v>69037</v>
      </c>
      <c r="S29" s="624"/>
      <c r="T29" s="624"/>
      <c r="U29" s="624"/>
      <c r="V29" s="624"/>
      <c r="W29" s="624"/>
      <c r="X29" s="624"/>
      <c r="Y29" s="625"/>
      <c r="Z29" s="626">
        <v>0.3</v>
      </c>
      <c r="AA29" s="626"/>
      <c r="AB29" s="626"/>
      <c r="AC29" s="626"/>
      <c r="AD29" s="627" t="s">
        <v>238</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1132078</v>
      </c>
      <c r="CS29" s="654"/>
      <c r="CT29" s="654"/>
      <c r="CU29" s="654"/>
      <c r="CV29" s="654"/>
      <c r="CW29" s="654"/>
      <c r="CX29" s="654"/>
      <c r="CY29" s="655"/>
      <c r="CZ29" s="628">
        <v>4.4000000000000004</v>
      </c>
      <c r="DA29" s="656"/>
      <c r="DB29" s="656"/>
      <c r="DC29" s="658"/>
      <c r="DD29" s="632">
        <v>1091307</v>
      </c>
      <c r="DE29" s="654"/>
      <c r="DF29" s="654"/>
      <c r="DG29" s="654"/>
      <c r="DH29" s="654"/>
      <c r="DI29" s="654"/>
      <c r="DJ29" s="654"/>
      <c r="DK29" s="655"/>
      <c r="DL29" s="632">
        <v>1091307</v>
      </c>
      <c r="DM29" s="654"/>
      <c r="DN29" s="654"/>
      <c r="DO29" s="654"/>
      <c r="DP29" s="654"/>
      <c r="DQ29" s="654"/>
      <c r="DR29" s="654"/>
      <c r="DS29" s="654"/>
      <c r="DT29" s="654"/>
      <c r="DU29" s="654"/>
      <c r="DV29" s="655"/>
      <c r="DW29" s="628">
        <v>22.1</v>
      </c>
      <c r="DX29" s="656"/>
      <c r="DY29" s="656"/>
      <c r="DZ29" s="656"/>
      <c r="EA29" s="656"/>
      <c r="EB29" s="656"/>
      <c r="EC29" s="657"/>
    </row>
    <row r="30" spans="2:133" ht="11.25" customHeight="1">
      <c r="B30" s="620" t="s">
        <v>310</v>
      </c>
      <c r="C30" s="621"/>
      <c r="D30" s="621"/>
      <c r="E30" s="621"/>
      <c r="F30" s="621"/>
      <c r="G30" s="621"/>
      <c r="H30" s="621"/>
      <c r="I30" s="621"/>
      <c r="J30" s="621"/>
      <c r="K30" s="621"/>
      <c r="L30" s="621"/>
      <c r="M30" s="621"/>
      <c r="N30" s="621"/>
      <c r="O30" s="621"/>
      <c r="P30" s="621"/>
      <c r="Q30" s="622"/>
      <c r="R30" s="623">
        <v>1358293</v>
      </c>
      <c r="S30" s="624"/>
      <c r="T30" s="624"/>
      <c r="U30" s="624"/>
      <c r="V30" s="624"/>
      <c r="W30" s="624"/>
      <c r="X30" s="624"/>
      <c r="Y30" s="625"/>
      <c r="Z30" s="626">
        <v>5.2</v>
      </c>
      <c r="AA30" s="626"/>
      <c r="AB30" s="626"/>
      <c r="AC30" s="626"/>
      <c r="AD30" s="627" t="s">
        <v>238</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1101488</v>
      </c>
      <c r="CS30" s="624"/>
      <c r="CT30" s="624"/>
      <c r="CU30" s="624"/>
      <c r="CV30" s="624"/>
      <c r="CW30" s="624"/>
      <c r="CX30" s="624"/>
      <c r="CY30" s="625"/>
      <c r="CZ30" s="628">
        <v>4.3</v>
      </c>
      <c r="DA30" s="656"/>
      <c r="DB30" s="656"/>
      <c r="DC30" s="658"/>
      <c r="DD30" s="632">
        <v>1060717</v>
      </c>
      <c r="DE30" s="624"/>
      <c r="DF30" s="624"/>
      <c r="DG30" s="624"/>
      <c r="DH30" s="624"/>
      <c r="DI30" s="624"/>
      <c r="DJ30" s="624"/>
      <c r="DK30" s="625"/>
      <c r="DL30" s="632">
        <v>1060717</v>
      </c>
      <c r="DM30" s="624"/>
      <c r="DN30" s="624"/>
      <c r="DO30" s="624"/>
      <c r="DP30" s="624"/>
      <c r="DQ30" s="624"/>
      <c r="DR30" s="624"/>
      <c r="DS30" s="624"/>
      <c r="DT30" s="624"/>
      <c r="DU30" s="624"/>
      <c r="DV30" s="625"/>
      <c r="DW30" s="628">
        <v>21.4</v>
      </c>
      <c r="DX30" s="656"/>
      <c r="DY30" s="656"/>
      <c r="DZ30" s="656"/>
      <c r="EA30" s="656"/>
      <c r="EB30" s="656"/>
      <c r="EC30" s="657"/>
    </row>
    <row r="31" spans="2:133" ht="11.25" customHeight="1">
      <c r="B31" s="636" t="s">
        <v>314</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238</v>
      </c>
      <c r="AA31" s="626"/>
      <c r="AB31" s="626"/>
      <c r="AC31" s="626"/>
      <c r="AD31" s="627" t="s">
        <v>238</v>
      </c>
      <c r="AE31" s="627"/>
      <c r="AF31" s="627"/>
      <c r="AG31" s="627"/>
      <c r="AH31" s="627"/>
      <c r="AI31" s="627"/>
      <c r="AJ31" s="627"/>
      <c r="AK31" s="627"/>
      <c r="AL31" s="628" t="s">
        <v>131</v>
      </c>
      <c r="AM31" s="629"/>
      <c r="AN31" s="629"/>
      <c r="AO31" s="630"/>
      <c r="AP31" s="667" t="s">
        <v>315</v>
      </c>
      <c r="AQ31" s="668"/>
      <c r="AR31" s="668"/>
      <c r="AS31" s="668"/>
      <c r="AT31" s="673" t="s">
        <v>316</v>
      </c>
      <c r="AU31" s="218"/>
      <c r="AV31" s="218"/>
      <c r="AW31" s="218"/>
      <c r="AX31" s="609" t="s">
        <v>190</v>
      </c>
      <c r="AY31" s="610"/>
      <c r="AZ31" s="610"/>
      <c r="BA31" s="610"/>
      <c r="BB31" s="610"/>
      <c r="BC31" s="610"/>
      <c r="BD31" s="610"/>
      <c r="BE31" s="610"/>
      <c r="BF31" s="611"/>
      <c r="BG31" s="676">
        <v>99.2</v>
      </c>
      <c r="BH31" s="677"/>
      <c r="BI31" s="677"/>
      <c r="BJ31" s="677"/>
      <c r="BK31" s="677"/>
      <c r="BL31" s="677"/>
      <c r="BM31" s="618">
        <v>96</v>
      </c>
      <c r="BN31" s="677"/>
      <c r="BO31" s="677"/>
      <c r="BP31" s="677"/>
      <c r="BQ31" s="678"/>
      <c r="BR31" s="676">
        <v>99.2</v>
      </c>
      <c r="BS31" s="677"/>
      <c r="BT31" s="677"/>
      <c r="BU31" s="677"/>
      <c r="BV31" s="677"/>
      <c r="BW31" s="677"/>
      <c r="BX31" s="618">
        <v>96.2</v>
      </c>
      <c r="BY31" s="677"/>
      <c r="BZ31" s="677"/>
      <c r="CA31" s="677"/>
      <c r="CB31" s="678"/>
      <c r="CD31" s="663"/>
      <c r="CE31" s="664"/>
      <c r="CF31" s="620" t="s">
        <v>317</v>
      </c>
      <c r="CG31" s="621"/>
      <c r="CH31" s="621"/>
      <c r="CI31" s="621"/>
      <c r="CJ31" s="621"/>
      <c r="CK31" s="621"/>
      <c r="CL31" s="621"/>
      <c r="CM31" s="621"/>
      <c r="CN31" s="621"/>
      <c r="CO31" s="621"/>
      <c r="CP31" s="621"/>
      <c r="CQ31" s="622"/>
      <c r="CR31" s="623">
        <v>30590</v>
      </c>
      <c r="CS31" s="654"/>
      <c r="CT31" s="654"/>
      <c r="CU31" s="654"/>
      <c r="CV31" s="654"/>
      <c r="CW31" s="654"/>
      <c r="CX31" s="654"/>
      <c r="CY31" s="655"/>
      <c r="CZ31" s="628">
        <v>0.1</v>
      </c>
      <c r="DA31" s="656"/>
      <c r="DB31" s="656"/>
      <c r="DC31" s="658"/>
      <c r="DD31" s="632">
        <v>30590</v>
      </c>
      <c r="DE31" s="654"/>
      <c r="DF31" s="654"/>
      <c r="DG31" s="654"/>
      <c r="DH31" s="654"/>
      <c r="DI31" s="654"/>
      <c r="DJ31" s="654"/>
      <c r="DK31" s="655"/>
      <c r="DL31" s="632">
        <v>30590</v>
      </c>
      <c r="DM31" s="654"/>
      <c r="DN31" s="654"/>
      <c r="DO31" s="654"/>
      <c r="DP31" s="654"/>
      <c r="DQ31" s="654"/>
      <c r="DR31" s="654"/>
      <c r="DS31" s="654"/>
      <c r="DT31" s="654"/>
      <c r="DU31" s="654"/>
      <c r="DV31" s="655"/>
      <c r="DW31" s="628">
        <v>0.6</v>
      </c>
      <c r="DX31" s="656"/>
      <c r="DY31" s="656"/>
      <c r="DZ31" s="656"/>
      <c r="EA31" s="656"/>
      <c r="EB31" s="656"/>
      <c r="EC31" s="657"/>
    </row>
    <row r="32" spans="2:133" ht="11.25" customHeight="1">
      <c r="B32" s="620" t="s">
        <v>318</v>
      </c>
      <c r="C32" s="621"/>
      <c r="D32" s="621"/>
      <c r="E32" s="621"/>
      <c r="F32" s="621"/>
      <c r="G32" s="621"/>
      <c r="H32" s="621"/>
      <c r="I32" s="621"/>
      <c r="J32" s="621"/>
      <c r="K32" s="621"/>
      <c r="L32" s="621"/>
      <c r="M32" s="621"/>
      <c r="N32" s="621"/>
      <c r="O32" s="621"/>
      <c r="P32" s="621"/>
      <c r="Q32" s="622"/>
      <c r="R32" s="623">
        <v>454056</v>
      </c>
      <c r="S32" s="624"/>
      <c r="T32" s="624"/>
      <c r="U32" s="624"/>
      <c r="V32" s="624"/>
      <c r="W32" s="624"/>
      <c r="X32" s="624"/>
      <c r="Y32" s="625"/>
      <c r="Z32" s="626">
        <v>1.8</v>
      </c>
      <c r="AA32" s="626"/>
      <c r="AB32" s="626"/>
      <c r="AC32" s="626"/>
      <c r="AD32" s="627" t="s">
        <v>131</v>
      </c>
      <c r="AE32" s="627"/>
      <c r="AF32" s="627"/>
      <c r="AG32" s="627"/>
      <c r="AH32" s="627"/>
      <c r="AI32" s="627"/>
      <c r="AJ32" s="627"/>
      <c r="AK32" s="627"/>
      <c r="AL32" s="628" t="s">
        <v>131</v>
      </c>
      <c r="AM32" s="629"/>
      <c r="AN32" s="629"/>
      <c r="AO32" s="630"/>
      <c r="AP32" s="669"/>
      <c r="AQ32" s="670"/>
      <c r="AR32" s="670"/>
      <c r="AS32" s="670"/>
      <c r="AT32" s="674"/>
      <c r="AU32" s="214" t="s">
        <v>319</v>
      </c>
      <c r="AX32" s="620" t="s">
        <v>320</v>
      </c>
      <c r="AY32" s="621"/>
      <c r="AZ32" s="621"/>
      <c r="BA32" s="621"/>
      <c r="BB32" s="621"/>
      <c r="BC32" s="621"/>
      <c r="BD32" s="621"/>
      <c r="BE32" s="621"/>
      <c r="BF32" s="622"/>
      <c r="BG32" s="679">
        <v>99.2</v>
      </c>
      <c r="BH32" s="654"/>
      <c r="BI32" s="654"/>
      <c r="BJ32" s="654"/>
      <c r="BK32" s="654"/>
      <c r="BL32" s="654"/>
      <c r="BM32" s="629">
        <v>96.3</v>
      </c>
      <c r="BN32" s="654"/>
      <c r="BO32" s="654"/>
      <c r="BP32" s="654"/>
      <c r="BQ32" s="680"/>
      <c r="BR32" s="679">
        <v>99.2</v>
      </c>
      <c r="BS32" s="654"/>
      <c r="BT32" s="654"/>
      <c r="BU32" s="654"/>
      <c r="BV32" s="654"/>
      <c r="BW32" s="654"/>
      <c r="BX32" s="629">
        <v>96.3</v>
      </c>
      <c r="BY32" s="654"/>
      <c r="BZ32" s="654"/>
      <c r="CA32" s="654"/>
      <c r="CB32" s="680"/>
      <c r="CD32" s="665"/>
      <c r="CE32" s="666"/>
      <c r="CF32" s="620" t="s">
        <v>321</v>
      </c>
      <c r="CG32" s="621"/>
      <c r="CH32" s="621"/>
      <c r="CI32" s="621"/>
      <c r="CJ32" s="621"/>
      <c r="CK32" s="621"/>
      <c r="CL32" s="621"/>
      <c r="CM32" s="621"/>
      <c r="CN32" s="621"/>
      <c r="CO32" s="621"/>
      <c r="CP32" s="621"/>
      <c r="CQ32" s="622"/>
      <c r="CR32" s="623">
        <v>4</v>
      </c>
      <c r="CS32" s="624"/>
      <c r="CT32" s="624"/>
      <c r="CU32" s="624"/>
      <c r="CV32" s="624"/>
      <c r="CW32" s="624"/>
      <c r="CX32" s="624"/>
      <c r="CY32" s="625"/>
      <c r="CZ32" s="628">
        <v>0</v>
      </c>
      <c r="DA32" s="656"/>
      <c r="DB32" s="656"/>
      <c r="DC32" s="658"/>
      <c r="DD32" s="632">
        <v>4</v>
      </c>
      <c r="DE32" s="624"/>
      <c r="DF32" s="624"/>
      <c r="DG32" s="624"/>
      <c r="DH32" s="624"/>
      <c r="DI32" s="624"/>
      <c r="DJ32" s="624"/>
      <c r="DK32" s="625"/>
      <c r="DL32" s="632">
        <v>4</v>
      </c>
      <c r="DM32" s="624"/>
      <c r="DN32" s="624"/>
      <c r="DO32" s="624"/>
      <c r="DP32" s="624"/>
      <c r="DQ32" s="624"/>
      <c r="DR32" s="624"/>
      <c r="DS32" s="624"/>
      <c r="DT32" s="624"/>
      <c r="DU32" s="624"/>
      <c r="DV32" s="625"/>
      <c r="DW32" s="628">
        <v>0</v>
      </c>
      <c r="DX32" s="656"/>
      <c r="DY32" s="656"/>
      <c r="DZ32" s="656"/>
      <c r="EA32" s="656"/>
      <c r="EB32" s="656"/>
      <c r="EC32" s="657"/>
    </row>
    <row r="33" spans="2:133" ht="11.25" customHeight="1">
      <c r="B33" s="620" t="s">
        <v>322</v>
      </c>
      <c r="C33" s="621"/>
      <c r="D33" s="621"/>
      <c r="E33" s="621"/>
      <c r="F33" s="621"/>
      <c r="G33" s="621"/>
      <c r="H33" s="621"/>
      <c r="I33" s="621"/>
      <c r="J33" s="621"/>
      <c r="K33" s="621"/>
      <c r="L33" s="621"/>
      <c r="M33" s="621"/>
      <c r="N33" s="621"/>
      <c r="O33" s="621"/>
      <c r="P33" s="621"/>
      <c r="Q33" s="622"/>
      <c r="R33" s="623">
        <v>35717</v>
      </c>
      <c r="S33" s="624"/>
      <c r="T33" s="624"/>
      <c r="U33" s="624"/>
      <c r="V33" s="624"/>
      <c r="W33" s="624"/>
      <c r="X33" s="624"/>
      <c r="Y33" s="625"/>
      <c r="Z33" s="626">
        <v>0.1</v>
      </c>
      <c r="AA33" s="626"/>
      <c r="AB33" s="626"/>
      <c r="AC33" s="626"/>
      <c r="AD33" s="627">
        <v>21944</v>
      </c>
      <c r="AE33" s="627"/>
      <c r="AF33" s="627"/>
      <c r="AG33" s="627"/>
      <c r="AH33" s="627"/>
      <c r="AI33" s="627"/>
      <c r="AJ33" s="627"/>
      <c r="AK33" s="627"/>
      <c r="AL33" s="628">
        <v>0.4</v>
      </c>
      <c r="AM33" s="629"/>
      <c r="AN33" s="629"/>
      <c r="AO33" s="630"/>
      <c r="AP33" s="671"/>
      <c r="AQ33" s="672"/>
      <c r="AR33" s="672"/>
      <c r="AS33" s="672"/>
      <c r="AT33" s="675"/>
      <c r="AU33" s="219"/>
      <c r="AV33" s="219"/>
      <c r="AW33" s="219"/>
      <c r="AX33" s="644" t="s">
        <v>323</v>
      </c>
      <c r="AY33" s="645"/>
      <c r="AZ33" s="645"/>
      <c r="BA33" s="645"/>
      <c r="BB33" s="645"/>
      <c r="BC33" s="645"/>
      <c r="BD33" s="645"/>
      <c r="BE33" s="645"/>
      <c r="BF33" s="646"/>
      <c r="BG33" s="681">
        <v>99.1</v>
      </c>
      <c r="BH33" s="682"/>
      <c r="BI33" s="682"/>
      <c r="BJ33" s="682"/>
      <c r="BK33" s="682"/>
      <c r="BL33" s="682"/>
      <c r="BM33" s="683">
        <v>95</v>
      </c>
      <c r="BN33" s="682"/>
      <c r="BO33" s="682"/>
      <c r="BP33" s="682"/>
      <c r="BQ33" s="684"/>
      <c r="BR33" s="681">
        <v>99.1</v>
      </c>
      <c r="BS33" s="682"/>
      <c r="BT33" s="682"/>
      <c r="BU33" s="682"/>
      <c r="BV33" s="682"/>
      <c r="BW33" s="682"/>
      <c r="BX33" s="683">
        <v>95.3</v>
      </c>
      <c r="BY33" s="682"/>
      <c r="BZ33" s="682"/>
      <c r="CA33" s="682"/>
      <c r="CB33" s="684"/>
      <c r="CD33" s="620" t="s">
        <v>324</v>
      </c>
      <c r="CE33" s="621"/>
      <c r="CF33" s="621"/>
      <c r="CG33" s="621"/>
      <c r="CH33" s="621"/>
      <c r="CI33" s="621"/>
      <c r="CJ33" s="621"/>
      <c r="CK33" s="621"/>
      <c r="CL33" s="621"/>
      <c r="CM33" s="621"/>
      <c r="CN33" s="621"/>
      <c r="CO33" s="621"/>
      <c r="CP33" s="621"/>
      <c r="CQ33" s="622"/>
      <c r="CR33" s="623">
        <v>18112858</v>
      </c>
      <c r="CS33" s="654"/>
      <c r="CT33" s="654"/>
      <c r="CU33" s="654"/>
      <c r="CV33" s="654"/>
      <c r="CW33" s="654"/>
      <c r="CX33" s="654"/>
      <c r="CY33" s="655"/>
      <c r="CZ33" s="628">
        <v>70.400000000000006</v>
      </c>
      <c r="DA33" s="656"/>
      <c r="DB33" s="656"/>
      <c r="DC33" s="658"/>
      <c r="DD33" s="632">
        <v>10742277</v>
      </c>
      <c r="DE33" s="654"/>
      <c r="DF33" s="654"/>
      <c r="DG33" s="654"/>
      <c r="DH33" s="654"/>
      <c r="DI33" s="654"/>
      <c r="DJ33" s="654"/>
      <c r="DK33" s="655"/>
      <c r="DL33" s="632">
        <v>1743057</v>
      </c>
      <c r="DM33" s="654"/>
      <c r="DN33" s="654"/>
      <c r="DO33" s="654"/>
      <c r="DP33" s="654"/>
      <c r="DQ33" s="654"/>
      <c r="DR33" s="654"/>
      <c r="DS33" s="654"/>
      <c r="DT33" s="654"/>
      <c r="DU33" s="654"/>
      <c r="DV33" s="655"/>
      <c r="DW33" s="628">
        <v>35.200000000000003</v>
      </c>
      <c r="DX33" s="656"/>
      <c r="DY33" s="656"/>
      <c r="DZ33" s="656"/>
      <c r="EA33" s="656"/>
      <c r="EB33" s="656"/>
      <c r="EC33" s="657"/>
    </row>
    <row r="34" spans="2:133" ht="11.25" customHeight="1">
      <c r="B34" s="620" t="s">
        <v>325</v>
      </c>
      <c r="C34" s="621"/>
      <c r="D34" s="621"/>
      <c r="E34" s="621"/>
      <c r="F34" s="621"/>
      <c r="G34" s="621"/>
      <c r="H34" s="621"/>
      <c r="I34" s="621"/>
      <c r="J34" s="621"/>
      <c r="K34" s="621"/>
      <c r="L34" s="621"/>
      <c r="M34" s="621"/>
      <c r="N34" s="621"/>
      <c r="O34" s="621"/>
      <c r="P34" s="621"/>
      <c r="Q34" s="622"/>
      <c r="R34" s="623">
        <v>14851203</v>
      </c>
      <c r="S34" s="624"/>
      <c r="T34" s="624"/>
      <c r="U34" s="624"/>
      <c r="V34" s="624"/>
      <c r="W34" s="624"/>
      <c r="X34" s="624"/>
      <c r="Y34" s="625"/>
      <c r="Z34" s="626">
        <v>57.2</v>
      </c>
      <c r="AA34" s="626"/>
      <c r="AB34" s="626"/>
      <c r="AC34" s="626"/>
      <c r="AD34" s="627" t="s">
        <v>131</v>
      </c>
      <c r="AE34" s="627"/>
      <c r="AF34" s="627"/>
      <c r="AG34" s="627"/>
      <c r="AH34" s="627"/>
      <c r="AI34" s="627"/>
      <c r="AJ34" s="627"/>
      <c r="AK34" s="627"/>
      <c r="AL34" s="628" t="s">
        <v>178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9403800</v>
      </c>
      <c r="CS34" s="624"/>
      <c r="CT34" s="624"/>
      <c r="CU34" s="624"/>
      <c r="CV34" s="624"/>
      <c r="CW34" s="624"/>
      <c r="CX34" s="624"/>
      <c r="CY34" s="625"/>
      <c r="CZ34" s="628">
        <v>36.5</v>
      </c>
      <c r="DA34" s="656"/>
      <c r="DB34" s="656"/>
      <c r="DC34" s="658"/>
      <c r="DD34" s="632">
        <v>9011585</v>
      </c>
      <c r="DE34" s="624"/>
      <c r="DF34" s="624"/>
      <c r="DG34" s="624"/>
      <c r="DH34" s="624"/>
      <c r="DI34" s="624"/>
      <c r="DJ34" s="624"/>
      <c r="DK34" s="625"/>
      <c r="DL34" s="632">
        <v>784024</v>
      </c>
      <c r="DM34" s="624"/>
      <c r="DN34" s="624"/>
      <c r="DO34" s="624"/>
      <c r="DP34" s="624"/>
      <c r="DQ34" s="624"/>
      <c r="DR34" s="624"/>
      <c r="DS34" s="624"/>
      <c r="DT34" s="624"/>
      <c r="DU34" s="624"/>
      <c r="DV34" s="625"/>
      <c r="DW34" s="628">
        <v>15.9</v>
      </c>
      <c r="DX34" s="656"/>
      <c r="DY34" s="656"/>
      <c r="DZ34" s="656"/>
      <c r="EA34" s="656"/>
      <c r="EB34" s="656"/>
      <c r="EC34" s="657"/>
    </row>
    <row r="35" spans="2:133" ht="11.25" customHeight="1">
      <c r="B35" s="620" t="s">
        <v>327</v>
      </c>
      <c r="C35" s="621"/>
      <c r="D35" s="621"/>
      <c r="E35" s="621"/>
      <c r="F35" s="621"/>
      <c r="G35" s="621"/>
      <c r="H35" s="621"/>
      <c r="I35" s="621"/>
      <c r="J35" s="621"/>
      <c r="K35" s="621"/>
      <c r="L35" s="621"/>
      <c r="M35" s="621"/>
      <c r="N35" s="621"/>
      <c r="O35" s="621"/>
      <c r="P35" s="621"/>
      <c r="Q35" s="622"/>
      <c r="R35" s="623">
        <v>2926724</v>
      </c>
      <c r="S35" s="624"/>
      <c r="T35" s="624"/>
      <c r="U35" s="624"/>
      <c r="V35" s="624"/>
      <c r="W35" s="624"/>
      <c r="X35" s="624"/>
      <c r="Y35" s="625"/>
      <c r="Z35" s="626">
        <v>11.3</v>
      </c>
      <c r="AA35" s="626"/>
      <c r="AB35" s="626"/>
      <c r="AC35" s="626"/>
      <c r="AD35" s="627" t="s">
        <v>131</v>
      </c>
      <c r="AE35" s="627"/>
      <c r="AF35" s="627"/>
      <c r="AG35" s="627"/>
      <c r="AH35" s="627"/>
      <c r="AI35" s="627"/>
      <c r="AJ35" s="627"/>
      <c r="AK35" s="627"/>
      <c r="AL35" s="628" t="s">
        <v>131</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149825</v>
      </c>
      <c r="CS35" s="654"/>
      <c r="CT35" s="654"/>
      <c r="CU35" s="654"/>
      <c r="CV35" s="654"/>
      <c r="CW35" s="654"/>
      <c r="CX35" s="654"/>
      <c r="CY35" s="655"/>
      <c r="CZ35" s="628">
        <v>0.6</v>
      </c>
      <c r="DA35" s="656"/>
      <c r="DB35" s="656"/>
      <c r="DC35" s="658"/>
      <c r="DD35" s="632">
        <v>133747</v>
      </c>
      <c r="DE35" s="654"/>
      <c r="DF35" s="654"/>
      <c r="DG35" s="654"/>
      <c r="DH35" s="654"/>
      <c r="DI35" s="654"/>
      <c r="DJ35" s="654"/>
      <c r="DK35" s="655"/>
      <c r="DL35" s="632">
        <v>17424</v>
      </c>
      <c r="DM35" s="654"/>
      <c r="DN35" s="654"/>
      <c r="DO35" s="654"/>
      <c r="DP35" s="654"/>
      <c r="DQ35" s="654"/>
      <c r="DR35" s="654"/>
      <c r="DS35" s="654"/>
      <c r="DT35" s="654"/>
      <c r="DU35" s="654"/>
      <c r="DV35" s="655"/>
      <c r="DW35" s="628">
        <v>0.4</v>
      </c>
      <c r="DX35" s="656"/>
      <c r="DY35" s="656"/>
      <c r="DZ35" s="656"/>
      <c r="EA35" s="656"/>
      <c r="EB35" s="656"/>
      <c r="EC35" s="657"/>
    </row>
    <row r="36" spans="2:133" ht="11.25" customHeight="1">
      <c r="B36" s="620" t="s">
        <v>331</v>
      </c>
      <c r="C36" s="621"/>
      <c r="D36" s="621"/>
      <c r="E36" s="621"/>
      <c r="F36" s="621"/>
      <c r="G36" s="621"/>
      <c r="H36" s="621"/>
      <c r="I36" s="621"/>
      <c r="J36" s="621"/>
      <c r="K36" s="621"/>
      <c r="L36" s="621"/>
      <c r="M36" s="621"/>
      <c r="N36" s="621"/>
      <c r="O36" s="621"/>
      <c r="P36" s="621"/>
      <c r="Q36" s="622"/>
      <c r="R36" s="623">
        <v>58367</v>
      </c>
      <c r="S36" s="624"/>
      <c r="T36" s="624"/>
      <c r="U36" s="624"/>
      <c r="V36" s="624"/>
      <c r="W36" s="624"/>
      <c r="X36" s="624"/>
      <c r="Y36" s="625"/>
      <c r="Z36" s="626">
        <v>0.2</v>
      </c>
      <c r="AA36" s="626"/>
      <c r="AB36" s="626"/>
      <c r="AC36" s="626"/>
      <c r="AD36" s="627" t="s">
        <v>131</v>
      </c>
      <c r="AE36" s="627"/>
      <c r="AF36" s="627"/>
      <c r="AG36" s="627"/>
      <c r="AH36" s="627"/>
      <c r="AI36" s="627"/>
      <c r="AJ36" s="627"/>
      <c r="AK36" s="627"/>
      <c r="AL36" s="628" t="s">
        <v>238</v>
      </c>
      <c r="AM36" s="629"/>
      <c r="AN36" s="629"/>
      <c r="AO36" s="630"/>
      <c r="AP36" s="222"/>
      <c r="AQ36" s="685" t="s">
        <v>332</v>
      </c>
      <c r="AR36" s="686"/>
      <c r="AS36" s="686"/>
      <c r="AT36" s="686"/>
      <c r="AU36" s="686"/>
      <c r="AV36" s="686"/>
      <c r="AW36" s="686"/>
      <c r="AX36" s="686"/>
      <c r="AY36" s="687"/>
      <c r="AZ36" s="612">
        <v>938676</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9198</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1004723</v>
      </c>
      <c r="CS36" s="624"/>
      <c r="CT36" s="624"/>
      <c r="CU36" s="624"/>
      <c r="CV36" s="624"/>
      <c r="CW36" s="624"/>
      <c r="CX36" s="624"/>
      <c r="CY36" s="625"/>
      <c r="CZ36" s="628">
        <v>3.9</v>
      </c>
      <c r="DA36" s="656"/>
      <c r="DB36" s="656"/>
      <c r="DC36" s="658"/>
      <c r="DD36" s="632">
        <v>726010</v>
      </c>
      <c r="DE36" s="624"/>
      <c r="DF36" s="624"/>
      <c r="DG36" s="624"/>
      <c r="DH36" s="624"/>
      <c r="DI36" s="624"/>
      <c r="DJ36" s="624"/>
      <c r="DK36" s="625"/>
      <c r="DL36" s="632">
        <v>514659</v>
      </c>
      <c r="DM36" s="624"/>
      <c r="DN36" s="624"/>
      <c r="DO36" s="624"/>
      <c r="DP36" s="624"/>
      <c r="DQ36" s="624"/>
      <c r="DR36" s="624"/>
      <c r="DS36" s="624"/>
      <c r="DT36" s="624"/>
      <c r="DU36" s="624"/>
      <c r="DV36" s="625"/>
      <c r="DW36" s="628">
        <v>10.4</v>
      </c>
      <c r="DX36" s="656"/>
      <c r="DY36" s="656"/>
      <c r="DZ36" s="656"/>
      <c r="EA36" s="656"/>
      <c r="EB36" s="656"/>
      <c r="EC36" s="657"/>
    </row>
    <row r="37" spans="2:133" ht="11.25" customHeight="1">
      <c r="B37" s="620" t="s">
        <v>335</v>
      </c>
      <c r="C37" s="621"/>
      <c r="D37" s="621"/>
      <c r="E37" s="621"/>
      <c r="F37" s="621"/>
      <c r="G37" s="621"/>
      <c r="H37" s="621"/>
      <c r="I37" s="621"/>
      <c r="J37" s="621"/>
      <c r="K37" s="621"/>
      <c r="L37" s="621"/>
      <c r="M37" s="621"/>
      <c r="N37" s="621"/>
      <c r="O37" s="621"/>
      <c r="P37" s="621"/>
      <c r="Q37" s="622"/>
      <c r="R37" s="623">
        <v>91834</v>
      </c>
      <c r="S37" s="624"/>
      <c r="T37" s="624"/>
      <c r="U37" s="624"/>
      <c r="V37" s="624"/>
      <c r="W37" s="624"/>
      <c r="X37" s="624"/>
      <c r="Y37" s="625"/>
      <c r="Z37" s="626">
        <v>0.4</v>
      </c>
      <c r="AA37" s="626"/>
      <c r="AB37" s="626"/>
      <c r="AC37" s="626"/>
      <c r="AD37" s="627">
        <v>27</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300024</v>
      </c>
      <c r="BA37" s="624"/>
      <c r="BB37" s="624"/>
      <c r="BC37" s="624"/>
      <c r="BD37" s="654"/>
      <c r="BE37" s="654"/>
      <c r="BF37" s="680"/>
      <c r="BG37" s="620" t="s">
        <v>337</v>
      </c>
      <c r="BH37" s="621"/>
      <c r="BI37" s="621"/>
      <c r="BJ37" s="621"/>
      <c r="BK37" s="621"/>
      <c r="BL37" s="621"/>
      <c r="BM37" s="621"/>
      <c r="BN37" s="621"/>
      <c r="BO37" s="621"/>
      <c r="BP37" s="621"/>
      <c r="BQ37" s="621"/>
      <c r="BR37" s="621"/>
      <c r="BS37" s="621"/>
      <c r="BT37" s="621"/>
      <c r="BU37" s="622"/>
      <c r="BV37" s="623">
        <v>-6305</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39928</v>
      </c>
      <c r="CS37" s="654"/>
      <c r="CT37" s="654"/>
      <c r="CU37" s="654"/>
      <c r="CV37" s="654"/>
      <c r="CW37" s="654"/>
      <c r="CX37" s="654"/>
      <c r="CY37" s="655"/>
      <c r="CZ37" s="628">
        <v>0.2</v>
      </c>
      <c r="DA37" s="656"/>
      <c r="DB37" s="656"/>
      <c r="DC37" s="658"/>
      <c r="DD37" s="632">
        <v>25828</v>
      </c>
      <c r="DE37" s="654"/>
      <c r="DF37" s="654"/>
      <c r="DG37" s="654"/>
      <c r="DH37" s="654"/>
      <c r="DI37" s="654"/>
      <c r="DJ37" s="654"/>
      <c r="DK37" s="655"/>
      <c r="DL37" s="632">
        <v>25755</v>
      </c>
      <c r="DM37" s="654"/>
      <c r="DN37" s="654"/>
      <c r="DO37" s="654"/>
      <c r="DP37" s="654"/>
      <c r="DQ37" s="654"/>
      <c r="DR37" s="654"/>
      <c r="DS37" s="654"/>
      <c r="DT37" s="654"/>
      <c r="DU37" s="654"/>
      <c r="DV37" s="655"/>
      <c r="DW37" s="628">
        <v>0.5</v>
      </c>
      <c r="DX37" s="656"/>
      <c r="DY37" s="656"/>
      <c r="DZ37" s="656"/>
      <c r="EA37" s="656"/>
      <c r="EB37" s="656"/>
      <c r="EC37" s="657"/>
    </row>
    <row r="38" spans="2:133" ht="11.25" customHeight="1">
      <c r="B38" s="620" t="s">
        <v>339</v>
      </c>
      <c r="C38" s="621"/>
      <c r="D38" s="621"/>
      <c r="E38" s="621"/>
      <c r="F38" s="621"/>
      <c r="G38" s="621"/>
      <c r="H38" s="621"/>
      <c r="I38" s="621"/>
      <c r="J38" s="621"/>
      <c r="K38" s="621"/>
      <c r="L38" s="621"/>
      <c r="M38" s="621"/>
      <c r="N38" s="621"/>
      <c r="O38" s="621"/>
      <c r="P38" s="621"/>
      <c r="Q38" s="622"/>
      <c r="R38" s="623">
        <v>923496</v>
      </c>
      <c r="S38" s="624"/>
      <c r="T38" s="624"/>
      <c r="U38" s="624"/>
      <c r="V38" s="624"/>
      <c r="W38" s="624"/>
      <c r="X38" s="624"/>
      <c r="Y38" s="625"/>
      <c r="Z38" s="626">
        <v>3.6</v>
      </c>
      <c r="AA38" s="626"/>
      <c r="AB38" s="626"/>
      <c r="AC38" s="626"/>
      <c r="AD38" s="627" t="s">
        <v>238</v>
      </c>
      <c r="AE38" s="627"/>
      <c r="AF38" s="627"/>
      <c r="AG38" s="627"/>
      <c r="AH38" s="627"/>
      <c r="AI38" s="627"/>
      <c r="AJ38" s="627"/>
      <c r="AK38" s="627"/>
      <c r="AL38" s="628" t="s">
        <v>238</v>
      </c>
      <c r="AM38" s="629"/>
      <c r="AN38" s="629"/>
      <c r="AO38" s="630"/>
      <c r="AQ38" s="689" t="s">
        <v>340</v>
      </c>
      <c r="AR38" s="690"/>
      <c r="AS38" s="690"/>
      <c r="AT38" s="690"/>
      <c r="AU38" s="690"/>
      <c r="AV38" s="690"/>
      <c r="AW38" s="690"/>
      <c r="AX38" s="690"/>
      <c r="AY38" s="691"/>
      <c r="AZ38" s="623">
        <v>93411</v>
      </c>
      <c r="BA38" s="624"/>
      <c r="BB38" s="624"/>
      <c r="BC38" s="624"/>
      <c r="BD38" s="654"/>
      <c r="BE38" s="654"/>
      <c r="BF38" s="680"/>
      <c r="BG38" s="620" t="s">
        <v>341</v>
      </c>
      <c r="BH38" s="621"/>
      <c r="BI38" s="621"/>
      <c r="BJ38" s="621"/>
      <c r="BK38" s="621"/>
      <c r="BL38" s="621"/>
      <c r="BM38" s="621"/>
      <c r="BN38" s="621"/>
      <c r="BO38" s="621"/>
      <c r="BP38" s="621"/>
      <c r="BQ38" s="621"/>
      <c r="BR38" s="621"/>
      <c r="BS38" s="621"/>
      <c r="BT38" s="621"/>
      <c r="BU38" s="622"/>
      <c r="BV38" s="623">
        <v>1144</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845265</v>
      </c>
      <c r="CS38" s="624"/>
      <c r="CT38" s="624"/>
      <c r="CU38" s="624"/>
      <c r="CV38" s="624"/>
      <c r="CW38" s="624"/>
      <c r="CX38" s="624"/>
      <c r="CY38" s="625"/>
      <c r="CZ38" s="628">
        <v>3.3</v>
      </c>
      <c r="DA38" s="656"/>
      <c r="DB38" s="656"/>
      <c r="DC38" s="658"/>
      <c r="DD38" s="632">
        <v>760801</v>
      </c>
      <c r="DE38" s="624"/>
      <c r="DF38" s="624"/>
      <c r="DG38" s="624"/>
      <c r="DH38" s="624"/>
      <c r="DI38" s="624"/>
      <c r="DJ38" s="624"/>
      <c r="DK38" s="625"/>
      <c r="DL38" s="632">
        <v>365757</v>
      </c>
      <c r="DM38" s="624"/>
      <c r="DN38" s="624"/>
      <c r="DO38" s="624"/>
      <c r="DP38" s="624"/>
      <c r="DQ38" s="624"/>
      <c r="DR38" s="624"/>
      <c r="DS38" s="624"/>
      <c r="DT38" s="624"/>
      <c r="DU38" s="624"/>
      <c r="DV38" s="625"/>
      <c r="DW38" s="628">
        <v>7.4</v>
      </c>
      <c r="DX38" s="656"/>
      <c r="DY38" s="656"/>
      <c r="DZ38" s="656"/>
      <c r="EA38" s="656"/>
      <c r="EB38" s="656"/>
      <c r="EC38" s="657"/>
    </row>
    <row r="39" spans="2:133" ht="11.25" customHeight="1">
      <c r="B39" s="620" t="s">
        <v>343</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238</v>
      </c>
      <c r="AA39" s="626"/>
      <c r="AB39" s="626"/>
      <c r="AC39" s="626"/>
      <c r="AD39" s="627" t="s">
        <v>238</v>
      </c>
      <c r="AE39" s="627"/>
      <c r="AF39" s="627"/>
      <c r="AG39" s="627"/>
      <c r="AH39" s="627"/>
      <c r="AI39" s="627"/>
      <c r="AJ39" s="627"/>
      <c r="AK39" s="627"/>
      <c r="AL39" s="628" t="s">
        <v>238</v>
      </c>
      <c r="AM39" s="629"/>
      <c r="AN39" s="629"/>
      <c r="AO39" s="630"/>
      <c r="AQ39" s="689" t="s">
        <v>344</v>
      </c>
      <c r="AR39" s="690"/>
      <c r="AS39" s="690"/>
      <c r="AT39" s="690"/>
      <c r="AU39" s="690"/>
      <c r="AV39" s="690"/>
      <c r="AW39" s="690"/>
      <c r="AX39" s="690"/>
      <c r="AY39" s="691"/>
      <c r="AZ39" s="623">
        <v>49008</v>
      </c>
      <c r="BA39" s="624"/>
      <c r="BB39" s="624"/>
      <c r="BC39" s="624"/>
      <c r="BD39" s="654"/>
      <c r="BE39" s="654"/>
      <c r="BF39" s="680"/>
      <c r="BG39" s="620" t="s">
        <v>345</v>
      </c>
      <c r="BH39" s="621"/>
      <c r="BI39" s="621"/>
      <c r="BJ39" s="621"/>
      <c r="BK39" s="621"/>
      <c r="BL39" s="621"/>
      <c r="BM39" s="621"/>
      <c r="BN39" s="621"/>
      <c r="BO39" s="621"/>
      <c r="BP39" s="621"/>
      <c r="BQ39" s="621"/>
      <c r="BR39" s="621"/>
      <c r="BS39" s="621"/>
      <c r="BT39" s="621"/>
      <c r="BU39" s="622"/>
      <c r="BV39" s="623">
        <v>1758</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6623552</v>
      </c>
      <c r="CS39" s="654"/>
      <c r="CT39" s="654"/>
      <c r="CU39" s="654"/>
      <c r="CV39" s="654"/>
      <c r="CW39" s="654"/>
      <c r="CX39" s="654"/>
      <c r="CY39" s="655"/>
      <c r="CZ39" s="628">
        <v>25.7</v>
      </c>
      <c r="DA39" s="656"/>
      <c r="DB39" s="656"/>
      <c r="DC39" s="658"/>
      <c r="DD39" s="632">
        <v>48941</v>
      </c>
      <c r="DE39" s="654"/>
      <c r="DF39" s="654"/>
      <c r="DG39" s="654"/>
      <c r="DH39" s="654"/>
      <c r="DI39" s="654"/>
      <c r="DJ39" s="654"/>
      <c r="DK39" s="655"/>
      <c r="DL39" s="632" t="s">
        <v>131</v>
      </c>
      <c r="DM39" s="654"/>
      <c r="DN39" s="654"/>
      <c r="DO39" s="654"/>
      <c r="DP39" s="654"/>
      <c r="DQ39" s="654"/>
      <c r="DR39" s="654"/>
      <c r="DS39" s="654"/>
      <c r="DT39" s="654"/>
      <c r="DU39" s="654"/>
      <c r="DV39" s="655"/>
      <c r="DW39" s="628" t="s">
        <v>131</v>
      </c>
      <c r="DX39" s="656"/>
      <c r="DY39" s="656"/>
      <c r="DZ39" s="656"/>
      <c r="EA39" s="656"/>
      <c r="EB39" s="656"/>
      <c r="EC39" s="657"/>
    </row>
    <row r="40" spans="2:133" ht="11.25" customHeight="1">
      <c r="B40" s="620" t="s">
        <v>347</v>
      </c>
      <c r="C40" s="621"/>
      <c r="D40" s="621"/>
      <c r="E40" s="621"/>
      <c r="F40" s="621"/>
      <c r="G40" s="621"/>
      <c r="H40" s="621"/>
      <c r="I40" s="621"/>
      <c r="J40" s="621"/>
      <c r="K40" s="621"/>
      <c r="L40" s="621"/>
      <c r="M40" s="621"/>
      <c r="N40" s="621"/>
      <c r="O40" s="621"/>
      <c r="P40" s="621"/>
      <c r="Q40" s="622"/>
      <c r="R40" s="623">
        <v>49196</v>
      </c>
      <c r="S40" s="624"/>
      <c r="T40" s="624"/>
      <c r="U40" s="624"/>
      <c r="V40" s="624"/>
      <c r="W40" s="624"/>
      <c r="X40" s="624"/>
      <c r="Y40" s="625"/>
      <c r="Z40" s="626">
        <v>0.2</v>
      </c>
      <c r="AA40" s="626"/>
      <c r="AB40" s="626"/>
      <c r="AC40" s="626"/>
      <c r="AD40" s="627" t="s">
        <v>238</v>
      </c>
      <c r="AE40" s="627"/>
      <c r="AF40" s="627"/>
      <c r="AG40" s="627"/>
      <c r="AH40" s="627"/>
      <c r="AI40" s="627"/>
      <c r="AJ40" s="627"/>
      <c r="AK40" s="627"/>
      <c r="AL40" s="628" t="s">
        <v>238</v>
      </c>
      <c r="AM40" s="629"/>
      <c r="AN40" s="629"/>
      <c r="AO40" s="630"/>
      <c r="AQ40" s="689" t="s">
        <v>348</v>
      </c>
      <c r="AR40" s="690"/>
      <c r="AS40" s="690"/>
      <c r="AT40" s="690"/>
      <c r="AU40" s="690"/>
      <c r="AV40" s="690"/>
      <c r="AW40" s="690"/>
      <c r="AX40" s="690"/>
      <c r="AY40" s="691"/>
      <c r="AZ40" s="623" t="s">
        <v>238</v>
      </c>
      <c r="BA40" s="624"/>
      <c r="BB40" s="624"/>
      <c r="BC40" s="624"/>
      <c r="BD40" s="654"/>
      <c r="BE40" s="654"/>
      <c r="BF40" s="680"/>
      <c r="BG40" s="669" t="s">
        <v>349</v>
      </c>
      <c r="BH40" s="670"/>
      <c r="BI40" s="670"/>
      <c r="BJ40" s="670"/>
      <c r="BK40" s="670"/>
      <c r="BL40" s="223"/>
      <c r="BM40" s="621" t="s">
        <v>350</v>
      </c>
      <c r="BN40" s="621"/>
      <c r="BO40" s="621"/>
      <c r="BP40" s="621"/>
      <c r="BQ40" s="621"/>
      <c r="BR40" s="621"/>
      <c r="BS40" s="621"/>
      <c r="BT40" s="621"/>
      <c r="BU40" s="622"/>
      <c r="BV40" s="623">
        <v>105</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85693</v>
      </c>
      <c r="CS40" s="624"/>
      <c r="CT40" s="624"/>
      <c r="CU40" s="624"/>
      <c r="CV40" s="624"/>
      <c r="CW40" s="624"/>
      <c r="CX40" s="624"/>
      <c r="CY40" s="625"/>
      <c r="CZ40" s="628">
        <v>0.3</v>
      </c>
      <c r="DA40" s="656"/>
      <c r="DB40" s="656"/>
      <c r="DC40" s="658"/>
      <c r="DD40" s="632">
        <v>61193</v>
      </c>
      <c r="DE40" s="624"/>
      <c r="DF40" s="624"/>
      <c r="DG40" s="624"/>
      <c r="DH40" s="624"/>
      <c r="DI40" s="624"/>
      <c r="DJ40" s="624"/>
      <c r="DK40" s="625"/>
      <c r="DL40" s="632">
        <v>61193</v>
      </c>
      <c r="DM40" s="624"/>
      <c r="DN40" s="624"/>
      <c r="DO40" s="624"/>
      <c r="DP40" s="624"/>
      <c r="DQ40" s="624"/>
      <c r="DR40" s="624"/>
      <c r="DS40" s="624"/>
      <c r="DT40" s="624"/>
      <c r="DU40" s="624"/>
      <c r="DV40" s="625"/>
      <c r="DW40" s="628">
        <v>1.2</v>
      </c>
      <c r="DX40" s="656"/>
      <c r="DY40" s="656"/>
      <c r="DZ40" s="656"/>
      <c r="EA40" s="656"/>
      <c r="EB40" s="656"/>
      <c r="EC40" s="657"/>
    </row>
    <row r="41" spans="2:133" ht="11.25" customHeight="1">
      <c r="B41" s="644" t="s">
        <v>352</v>
      </c>
      <c r="C41" s="645"/>
      <c r="D41" s="645"/>
      <c r="E41" s="645"/>
      <c r="F41" s="645"/>
      <c r="G41" s="645"/>
      <c r="H41" s="645"/>
      <c r="I41" s="645"/>
      <c r="J41" s="645"/>
      <c r="K41" s="645"/>
      <c r="L41" s="645"/>
      <c r="M41" s="645"/>
      <c r="N41" s="645"/>
      <c r="O41" s="645"/>
      <c r="P41" s="645"/>
      <c r="Q41" s="646"/>
      <c r="R41" s="698">
        <v>25945897</v>
      </c>
      <c r="S41" s="699"/>
      <c r="T41" s="699"/>
      <c r="U41" s="699"/>
      <c r="V41" s="699"/>
      <c r="W41" s="699"/>
      <c r="X41" s="699"/>
      <c r="Y41" s="700"/>
      <c r="Z41" s="701">
        <v>100</v>
      </c>
      <c r="AA41" s="701"/>
      <c r="AB41" s="701"/>
      <c r="AC41" s="701"/>
      <c r="AD41" s="702">
        <v>4896297</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135163</v>
      </c>
      <c r="BA41" s="624"/>
      <c r="BB41" s="624"/>
      <c r="BC41" s="624"/>
      <c r="BD41" s="654"/>
      <c r="BE41" s="654"/>
      <c r="BF41" s="680"/>
      <c r="BG41" s="669"/>
      <c r="BH41" s="670"/>
      <c r="BI41" s="670"/>
      <c r="BJ41" s="670"/>
      <c r="BK41" s="670"/>
      <c r="BL41" s="223"/>
      <c r="BM41" s="621" t="s">
        <v>354</v>
      </c>
      <c r="BN41" s="621"/>
      <c r="BO41" s="621"/>
      <c r="BP41" s="621"/>
      <c r="BQ41" s="621"/>
      <c r="BR41" s="621"/>
      <c r="BS41" s="621"/>
      <c r="BT41" s="621"/>
      <c r="BU41" s="622"/>
      <c r="BV41" s="623" t="s">
        <v>131</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238</v>
      </c>
      <c r="CS41" s="654"/>
      <c r="CT41" s="654"/>
      <c r="CU41" s="654"/>
      <c r="CV41" s="654"/>
      <c r="CW41" s="654"/>
      <c r="CX41" s="654"/>
      <c r="CY41" s="655"/>
      <c r="CZ41" s="628" t="s">
        <v>131</v>
      </c>
      <c r="DA41" s="656"/>
      <c r="DB41" s="656"/>
      <c r="DC41" s="658"/>
      <c r="DD41" s="632" t="s">
        <v>238</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356</v>
      </c>
      <c r="AR42" s="706"/>
      <c r="AS42" s="706"/>
      <c r="AT42" s="706"/>
      <c r="AU42" s="706"/>
      <c r="AV42" s="706"/>
      <c r="AW42" s="706"/>
      <c r="AX42" s="706"/>
      <c r="AY42" s="707"/>
      <c r="AZ42" s="698">
        <v>361070</v>
      </c>
      <c r="BA42" s="699"/>
      <c r="BB42" s="699"/>
      <c r="BC42" s="699"/>
      <c r="BD42" s="682"/>
      <c r="BE42" s="682"/>
      <c r="BF42" s="684"/>
      <c r="BG42" s="671"/>
      <c r="BH42" s="672"/>
      <c r="BI42" s="672"/>
      <c r="BJ42" s="672"/>
      <c r="BK42" s="672"/>
      <c r="BL42" s="224"/>
      <c r="BM42" s="645" t="s">
        <v>357</v>
      </c>
      <c r="BN42" s="645"/>
      <c r="BO42" s="645"/>
      <c r="BP42" s="645"/>
      <c r="BQ42" s="645"/>
      <c r="BR42" s="645"/>
      <c r="BS42" s="645"/>
      <c r="BT42" s="645"/>
      <c r="BU42" s="646"/>
      <c r="BV42" s="698">
        <v>382</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4370240</v>
      </c>
      <c r="CS42" s="654"/>
      <c r="CT42" s="654"/>
      <c r="CU42" s="654"/>
      <c r="CV42" s="654"/>
      <c r="CW42" s="654"/>
      <c r="CX42" s="654"/>
      <c r="CY42" s="655"/>
      <c r="CZ42" s="628">
        <v>17</v>
      </c>
      <c r="DA42" s="656"/>
      <c r="DB42" s="656"/>
      <c r="DC42" s="658"/>
      <c r="DD42" s="632">
        <v>585992</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4" t="s">
        <v>359</v>
      </c>
      <c r="CD43" s="620" t="s">
        <v>360</v>
      </c>
      <c r="CE43" s="621"/>
      <c r="CF43" s="621"/>
      <c r="CG43" s="621"/>
      <c r="CH43" s="621"/>
      <c r="CI43" s="621"/>
      <c r="CJ43" s="621"/>
      <c r="CK43" s="621"/>
      <c r="CL43" s="621"/>
      <c r="CM43" s="621"/>
      <c r="CN43" s="621"/>
      <c r="CO43" s="621"/>
      <c r="CP43" s="621"/>
      <c r="CQ43" s="622"/>
      <c r="CR43" s="623">
        <v>96312</v>
      </c>
      <c r="CS43" s="654"/>
      <c r="CT43" s="654"/>
      <c r="CU43" s="654"/>
      <c r="CV43" s="654"/>
      <c r="CW43" s="654"/>
      <c r="CX43" s="654"/>
      <c r="CY43" s="655"/>
      <c r="CZ43" s="628">
        <v>0.4</v>
      </c>
      <c r="DA43" s="656"/>
      <c r="DB43" s="656"/>
      <c r="DC43" s="658"/>
      <c r="DD43" s="632">
        <v>57302</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4369997</v>
      </c>
      <c r="CS44" s="624"/>
      <c r="CT44" s="624"/>
      <c r="CU44" s="624"/>
      <c r="CV44" s="624"/>
      <c r="CW44" s="624"/>
      <c r="CX44" s="624"/>
      <c r="CY44" s="625"/>
      <c r="CZ44" s="628">
        <v>17</v>
      </c>
      <c r="DA44" s="629"/>
      <c r="DB44" s="629"/>
      <c r="DC44" s="635"/>
      <c r="DD44" s="632">
        <v>585749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1084201</v>
      </c>
      <c r="CS45" s="654"/>
      <c r="CT45" s="654"/>
      <c r="CU45" s="654"/>
      <c r="CV45" s="654"/>
      <c r="CW45" s="654"/>
      <c r="CX45" s="654"/>
      <c r="CY45" s="655"/>
      <c r="CZ45" s="628">
        <v>4.2</v>
      </c>
      <c r="DA45" s="656"/>
      <c r="DB45" s="656"/>
      <c r="DC45" s="658"/>
      <c r="DD45" s="632">
        <v>79181</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365</v>
      </c>
      <c r="CG46" s="621"/>
      <c r="CH46" s="621"/>
      <c r="CI46" s="621"/>
      <c r="CJ46" s="621"/>
      <c r="CK46" s="621"/>
      <c r="CL46" s="621"/>
      <c r="CM46" s="621"/>
      <c r="CN46" s="621"/>
      <c r="CO46" s="621"/>
      <c r="CP46" s="621"/>
      <c r="CQ46" s="622"/>
      <c r="CR46" s="623">
        <v>3230808</v>
      </c>
      <c r="CS46" s="624"/>
      <c r="CT46" s="624"/>
      <c r="CU46" s="624"/>
      <c r="CV46" s="624"/>
      <c r="CW46" s="624"/>
      <c r="CX46" s="624"/>
      <c r="CY46" s="625"/>
      <c r="CZ46" s="628">
        <v>12.6</v>
      </c>
      <c r="DA46" s="629"/>
      <c r="DB46" s="629"/>
      <c r="DC46" s="635"/>
      <c r="DD46" s="632">
        <v>505728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366</v>
      </c>
      <c r="CG47" s="621"/>
      <c r="CH47" s="621"/>
      <c r="CI47" s="621"/>
      <c r="CJ47" s="621"/>
      <c r="CK47" s="621"/>
      <c r="CL47" s="621"/>
      <c r="CM47" s="621"/>
      <c r="CN47" s="621"/>
      <c r="CO47" s="621"/>
      <c r="CP47" s="621"/>
      <c r="CQ47" s="622"/>
      <c r="CR47" s="623">
        <v>243</v>
      </c>
      <c r="CS47" s="654"/>
      <c r="CT47" s="654"/>
      <c r="CU47" s="654"/>
      <c r="CV47" s="654"/>
      <c r="CW47" s="654"/>
      <c r="CX47" s="654"/>
      <c r="CY47" s="655"/>
      <c r="CZ47" s="628">
        <v>0</v>
      </c>
      <c r="DA47" s="656"/>
      <c r="DB47" s="656"/>
      <c r="DC47" s="658"/>
      <c r="DD47" s="632">
        <v>243</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c r="B48" s="225"/>
      <c r="CD48" s="665"/>
      <c r="CE48" s="666"/>
      <c r="CF48" s="620" t="s">
        <v>367</v>
      </c>
      <c r="CG48" s="621"/>
      <c r="CH48" s="621"/>
      <c r="CI48" s="621"/>
      <c r="CJ48" s="621"/>
      <c r="CK48" s="621"/>
      <c r="CL48" s="621"/>
      <c r="CM48" s="621"/>
      <c r="CN48" s="621"/>
      <c r="CO48" s="621"/>
      <c r="CP48" s="621"/>
      <c r="CQ48" s="622"/>
      <c r="CR48" s="623" t="s">
        <v>238</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368</v>
      </c>
      <c r="CE49" s="645"/>
      <c r="CF49" s="645"/>
      <c r="CG49" s="645"/>
      <c r="CH49" s="645"/>
      <c r="CI49" s="645"/>
      <c r="CJ49" s="645"/>
      <c r="CK49" s="645"/>
      <c r="CL49" s="645"/>
      <c r="CM49" s="645"/>
      <c r="CN49" s="645"/>
      <c r="CO49" s="645"/>
      <c r="CP49" s="645"/>
      <c r="CQ49" s="646"/>
      <c r="CR49" s="698">
        <v>25738642</v>
      </c>
      <c r="CS49" s="682"/>
      <c r="CT49" s="682"/>
      <c r="CU49" s="682"/>
      <c r="CV49" s="682"/>
      <c r="CW49" s="682"/>
      <c r="CX49" s="682"/>
      <c r="CY49" s="711"/>
      <c r="CZ49" s="703">
        <v>100</v>
      </c>
      <c r="DA49" s="712"/>
      <c r="DB49" s="712"/>
      <c r="DC49" s="713"/>
      <c r="DD49" s="714">
        <v>13733268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4xvWBI8LABqcVg1jqJuoF5nspfcNEaoGyhIhg6rxshPhdamCO/ROn+RK9tG+jJPe5xN3345IjvXyIu23GtQbg==" saltValue="9TqmJ6OlljfRO5KfFBJCg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6" zoomScaleNormal="46" zoomScaleSheetLayoutView="70" workbookViewId="0">
      <selection activeCell="AP75" sqref="AP75:AT75"/>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35" t="s">
        <v>369</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370</v>
      </c>
      <c r="DK2" s="737"/>
      <c r="DL2" s="737"/>
      <c r="DM2" s="737"/>
      <c r="DN2" s="737"/>
      <c r="DO2" s="738"/>
      <c r="DP2" s="228"/>
      <c r="DQ2" s="736" t="s">
        <v>371</v>
      </c>
      <c r="DR2" s="737"/>
      <c r="DS2" s="737"/>
      <c r="DT2" s="737"/>
      <c r="DU2" s="737"/>
      <c r="DV2" s="737"/>
      <c r="DW2" s="737"/>
      <c r="DX2" s="737"/>
      <c r="DY2" s="737"/>
      <c r="DZ2" s="738"/>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39" t="s">
        <v>372</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373</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c r="A5" s="729" t="s">
        <v>374</v>
      </c>
      <c r="B5" s="730"/>
      <c r="C5" s="730"/>
      <c r="D5" s="730"/>
      <c r="E5" s="730"/>
      <c r="F5" s="730"/>
      <c r="G5" s="730"/>
      <c r="H5" s="730"/>
      <c r="I5" s="730"/>
      <c r="J5" s="730"/>
      <c r="K5" s="730"/>
      <c r="L5" s="730"/>
      <c r="M5" s="730"/>
      <c r="N5" s="730"/>
      <c r="O5" s="730"/>
      <c r="P5" s="731"/>
      <c r="Q5" s="725" t="s">
        <v>375</v>
      </c>
      <c r="R5" s="721"/>
      <c r="S5" s="721"/>
      <c r="T5" s="721"/>
      <c r="U5" s="722"/>
      <c r="V5" s="725" t="s">
        <v>376</v>
      </c>
      <c r="W5" s="721"/>
      <c r="X5" s="721"/>
      <c r="Y5" s="721"/>
      <c r="Z5" s="722"/>
      <c r="AA5" s="725" t="s">
        <v>377</v>
      </c>
      <c r="AB5" s="721"/>
      <c r="AC5" s="721"/>
      <c r="AD5" s="721"/>
      <c r="AE5" s="721"/>
      <c r="AF5" s="741" t="s">
        <v>378</v>
      </c>
      <c r="AG5" s="721"/>
      <c r="AH5" s="721"/>
      <c r="AI5" s="721"/>
      <c r="AJ5" s="727"/>
      <c r="AK5" s="721" t="s">
        <v>379</v>
      </c>
      <c r="AL5" s="721"/>
      <c r="AM5" s="721"/>
      <c r="AN5" s="721"/>
      <c r="AO5" s="722"/>
      <c r="AP5" s="725" t="s">
        <v>380</v>
      </c>
      <c r="AQ5" s="721"/>
      <c r="AR5" s="721"/>
      <c r="AS5" s="721"/>
      <c r="AT5" s="722"/>
      <c r="AU5" s="725" t="s">
        <v>381</v>
      </c>
      <c r="AV5" s="721"/>
      <c r="AW5" s="721"/>
      <c r="AX5" s="721"/>
      <c r="AY5" s="727"/>
      <c r="AZ5" s="232"/>
      <c r="BA5" s="232"/>
      <c r="BB5" s="232"/>
      <c r="BC5" s="232"/>
      <c r="BD5" s="232"/>
      <c r="BE5" s="233"/>
      <c r="BF5" s="233"/>
      <c r="BG5" s="233"/>
      <c r="BH5" s="233"/>
      <c r="BI5" s="233"/>
      <c r="BJ5" s="233"/>
      <c r="BK5" s="233"/>
      <c r="BL5" s="233"/>
      <c r="BM5" s="233"/>
      <c r="BN5" s="233"/>
      <c r="BO5" s="233"/>
      <c r="BP5" s="233"/>
      <c r="BQ5" s="729" t="s">
        <v>382</v>
      </c>
      <c r="BR5" s="730"/>
      <c r="BS5" s="730"/>
      <c r="BT5" s="730"/>
      <c r="BU5" s="730"/>
      <c r="BV5" s="730"/>
      <c r="BW5" s="730"/>
      <c r="BX5" s="730"/>
      <c r="BY5" s="730"/>
      <c r="BZ5" s="730"/>
      <c r="CA5" s="730"/>
      <c r="CB5" s="730"/>
      <c r="CC5" s="730"/>
      <c r="CD5" s="730"/>
      <c r="CE5" s="730"/>
      <c r="CF5" s="730"/>
      <c r="CG5" s="731"/>
      <c r="CH5" s="725" t="s">
        <v>383</v>
      </c>
      <c r="CI5" s="721"/>
      <c r="CJ5" s="721"/>
      <c r="CK5" s="721"/>
      <c r="CL5" s="722"/>
      <c r="CM5" s="725" t="s">
        <v>384</v>
      </c>
      <c r="CN5" s="721"/>
      <c r="CO5" s="721"/>
      <c r="CP5" s="721"/>
      <c r="CQ5" s="722"/>
      <c r="CR5" s="725" t="s">
        <v>385</v>
      </c>
      <c r="CS5" s="721"/>
      <c r="CT5" s="721"/>
      <c r="CU5" s="721"/>
      <c r="CV5" s="722"/>
      <c r="CW5" s="725" t="s">
        <v>386</v>
      </c>
      <c r="CX5" s="721"/>
      <c r="CY5" s="721"/>
      <c r="CZ5" s="721"/>
      <c r="DA5" s="722"/>
      <c r="DB5" s="725" t="s">
        <v>387</v>
      </c>
      <c r="DC5" s="721"/>
      <c r="DD5" s="721"/>
      <c r="DE5" s="721"/>
      <c r="DF5" s="722"/>
      <c r="DG5" s="774" t="s">
        <v>388</v>
      </c>
      <c r="DH5" s="775"/>
      <c r="DI5" s="775"/>
      <c r="DJ5" s="775"/>
      <c r="DK5" s="776"/>
      <c r="DL5" s="774" t="s">
        <v>389</v>
      </c>
      <c r="DM5" s="775"/>
      <c r="DN5" s="775"/>
      <c r="DO5" s="775"/>
      <c r="DP5" s="776"/>
      <c r="DQ5" s="725" t="s">
        <v>390</v>
      </c>
      <c r="DR5" s="721"/>
      <c r="DS5" s="721"/>
      <c r="DT5" s="721"/>
      <c r="DU5" s="722"/>
      <c r="DV5" s="725" t="s">
        <v>381</v>
      </c>
      <c r="DW5" s="721"/>
      <c r="DX5" s="721"/>
      <c r="DY5" s="721"/>
      <c r="DZ5" s="727"/>
      <c r="EA5" s="234"/>
    </row>
    <row r="6" spans="1:131" s="235" customFormat="1" ht="26.25" customHeight="1" thickBot="1">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c r="A7" s="236">
        <v>1</v>
      </c>
      <c r="B7" s="760" t="s">
        <v>391</v>
      </c>
      <c r="C7" s="761"/>
      <c r="D7" s="761"/>
      <c r="E7" s="761"/>
      <c r="F7" s="761"/>
      <c r="G7" s="761"/>
      <c r="H7" s="761"/>
      <c r="I7" s="761"/>
      <c r="J7" s="761"/>
      <c r="K7" s="761"/>
      <c r="L7" s="761"/>
      <c r="M7" s="761"/>
      <c r="N7" s="761"/>
      <c r="O7" s="761"/>
      <c r="P7" s="762"/>
      <c r="Q7" s="763">
        <v>25944</v>
      </c>
      <c r="R7" s="764"/>
      <c r="S7" s="764"/>
      <c r="T7" s="764"/>
      <c r="U7" s="764"/>
      <c r="V7" s="764">
        <v>25738</v>
      </c>
      <c r="W7" s="764"/>
      <c r="X7" s="764"/>
      <c r="Y7" s="764"/>
      <c r="Z7" s="764"/>
      <c r="AA7" s="764">
        <v>206</v>
      </c>
      <c r="AB7" s="764"/>
      <c r="AC7" s="764"/>
      <c r="AD7" s="764"/>
      <c r="AE7" s="765"/>
      <c r="AF7" s="766">
        <v>206</v>
      </c>
      <c r="AG7" s="767"/>
      <c r="AH7" s="767"/>
      <c r="AI7" s="767"/>
      <c r="AJ7" s="768"/>
      <c r="AK7" s="769">
        <v>2927</v>
      </c>
      <c r="AL7" s="770"/>
      <c r="AM7" s="770"/>
      <c r="AN7" s="770"/>
      <c r="AO7" s="770"/>
      <c r="AP7" s="770">
        <v>13775</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73"/>
      <c r="CH7" s="743">
        <v>-1</v>
      </c>
      <c r="CI7" s="744"/>
      <c r="CJ7" s="744"/>
      <c r="CK7" s="744"/>
      <c r="CL7" s="745"/>
      <c r="CM7" s="743">
        <v>35</v>
      </c>
      <c r="CN7" s="744"/>
      <c r="CO7" s="744"/>
      <c r="CP7" s="744"/>
      <c r="CQ7" s="745"/>
      <c r="CR7" s="743">
        <v>53</v>
      </c>
      <c r="CS7" s="744"/>
      <c r="CT7" s="744"/>
      <c r="CU7" s="744"/>
      <c r="CV7" s="745"/>
      <c r="CW7" s="743" t="s">
        <v>582</v>
      </c>
      <c r="CX7" s="744"/>
      <c r="CY7" s="744"/>
      <c r="CZ7" s="744"/>
      <c r="DA7" s="745"/>
      <c r="DB7" s="743" t="s">
        <v>582</v>
      </c>
      <c r="DC7" s="744"/>
      <c r="DD7" s="744"/>
      <c r="DE7" s="744"/>
      <c r="DF7" s="745"/>
      <c r="DG7" s="743" t="s">
        <v>582</v>
      </c>
      <c r="DH7" s="744"/>
      <c r="DI7" s="744"/>
      <c r="DJ7" s="744"/>
      <c r="DK7" s="745"/>
      <c r="DL7" s="743" t="s">
        <v>582</v>
      </c>
      <c r="DM7" s="744"/>
      <c r="DN7" s="744"/>
      <c r="DO7" s="744"/>
      <c r="DP7" s="745"/>
      <c r="DQ7" s="743" t="s">
        <v>582</v>
      </c>
      <c r="DR7" s="744"/>
      <c r="DS7" s="744"/>
      <c r="DT7" s="744"/>
      <c r="DU7" s="745"/>
      <c r="DV7" s="746"/>
      <c r="DW7" s="747"/>
      <c r="DX7" s="747"/>
      <c r="DY7" s="747"/>
      <c r="DZ7" s="748"/>
      <c r="EA7" s="234"/>
    </row>
    <row r="8" spans="1:131" s="235" customFormat="1" ht="26.25" customHeight="1">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c r="A23" s="240" t="s">
        <v>393</v>
      </c>
      <c r="B23" s="789" t="s">
        <v>394</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206</v>
      </c>
      <c r="AG23" s="793"/>
      <c r="AH23" s="793"/>
      <c r="AI23" s="793"/>
      <c r="AJ23" s="796"/>
      <c r="AK23" s="797"/>
      <c r="AL23" s="798"/>
      <c r="AM23" s="798"/>
      <c r="AN23" s="798"/>
      <c r="AO23" s="798"/>
      <c r="AP23" s="793"/>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c r="A25" s="739" t="s">
        <v>397</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c r="A26" s="729" t="s">
        <v>374</v>
      </c>
      <c r="B26" s="730"/>
      <c r="C26" s="730"/>
      <c r="D26" s="730"/>
      <c r="E26" s="730"/>
      <c r="F26" s="730"/>
      <c r="G26" s="730"/>
      <c r="H26" s="730"/>
      <c r="I26" s="730"/>
      <c r="J26" s="730"/>
      <c r="K26" s="730"/>
      <c r="L26" s="730"/>
      <c r="M26" s="730"/>
      <c r="N26" s="730"/>
      <c r="O26" s="730"/>
      <c r="P26" s="731"/>
      <c r="Q26" s="725" t="s">
        <v>398</v>
      </c>
      <c r="R26" s="721"/>
      <c r="S26" s="721"/>
      <c r="T26" s="721"/>
      <c r="U26" s="722"/>
      <c r="V26" s="725" t="s">
        <v>399</v>
      </c>
      <c r="W26" s="721"/>
      <c r="X26" s="721"/>
      <c r="Y26" s="721"/>
      <c r="Z26" s="722"/>
      <c r="AA26" s="725" t="s">
        <v>400</v>
      </c>
      <c r="AB26" s="721"/>
      <c r="AC26" s="721"/>
      <c r="AD26" s="721"/>
      <c r="AE26" s="721"/>
      <c r="AF26" s="814" t="s">
        <v>401</v>
      </c>
      <c r="AG26" s="815"/>
      <c r="AH26" s="815"/>
      <c r="AI26" s="815"/>
      <c r="AJ26" s="816"/>
      <c r="AK26" s="721" t="s">
        <v>402</v>
      </c>
      <c r="AL26" s="721"/>
      <c r="AM26" s="721"/>
      <c r="AN26" s="721"/>
      <c r="AO26" s="722"/>
      <c r="AP26" s="725" t="s">
        <v>403</v>
      </c>
      <c r="AQ26" s="721"/>
      <c r="AR26" s="721"/>
      <c r="AS26" s="721"/>
      <c r="AT26" s="722"/>
      <c r="AU26" s="725" t="s">
        <v>404</v>
      </c>
      <c r="AV26" s="721"/>
      <c r="AW26" s="721"/>
      <c r="AX26" s="721"/>
      <c r="AY26" s="722"/>
      <c r="AZ26" s="725" t="s">
        <v>405</v>
      </c>
      <c r="BA26" s="721"/>
      <c r="BB26" s="721"/>
      <c r="BC26" s="721"/>
      <c r="BD26" s="722"/>
      <c r="BE26" s="725" t="s">
        <v>381</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c r="A28" s="242">
        <v>1</v>
      </c>
      <c r="B28" s="760" t="s">
        <v>406</v>
      </c>
      <c r="C28" s="761"/>
      <c r="D28" s="761"/>
      <c r="E28" s="761"/>
      <c r="F28" s="761"/>
      <c r="G28" s="761"/>
      <c r="H28" s="761"/>
      <c r="I28" s="761"/>
      <c r="J28" s="761"/>
      <c r="K28" s="761"/>
      <c r="L28" s="761"/>
      <c r="M28" s="761"/>
      <c r="N28" s="761"/>
      <c r="O28" s="761"/>
      <c r="P28" s="762"/>
      <c r="Q28" s="822">
        <v>966</v>
      </c>
      <c r="R28" s="823"/>
      <c r="S28" s="823"/>
      <c r="T28" s="823"/>
      <c r="U28" s="823"/>
      <c r="V28" s="823">
        <v>957</v>
      </c>
      <c r="W28" s="823"/>
      <c r="X28" s="823"/>
      <c r="Y28" s="823"/>
      <c r="Z28" s="823"/>
      <c r="AA28" s="823">
        <v>9</v>
      </c>
      <c r="AB28" s="823"/>
      <c r="AC28" s="823"/>
      <c r="AD28" s="823"/>
      <c r="AE28" s="824"/>
      <c r="AF28" s="825">
        <v>9</v>
      </c>
      <c r="AG28" s="823"/>
      <c r="AH28" s="823"/>
      <c r="AI28" s="823"/>
      <c r="AJ28" s="826"/>
      <c r="AK28" s="827">
        <v>78</v>
      </c>
      <c r="AL28" s="828"/>
      <c r="AM28" s="828"/>
      <c r="AN28" s="828"/>
      <c r="AO28" s="828"/>
      <c r="AP28" s="828" t="s">
        <v>582</v>
      </c>
      <c r="AQ28" s="828"/>
      <c r="AR28" s="828"/>
      <c r="AS28" s="828"/>
      <c r="AT28" s="828"/>
      <c r="AU28" s="828" t="s">
        <v>582</v>
      </c>
      <c r="AV28" s="828"/>
      <c r="AW28" s="828"/>
      <c r="AX28" s="828"/>
      <c r="AY28" s="828"/>
      <c r="AZ28" s="829" t="s">
        <v>582</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c r="A29" s="242">
        <v>2</v>
      </c>
      <c r="B29" s="749" t="s">
        <v>407</v>
      </c>
      <c r="C29" s="750"/>
      <c r="D29" s="750"/>
      <c r="E29" s="750"/>
      <c r="F29" s="750"/>
      <c r="G29" s="750"/>
      <c r="H29" s="750"/>
      <c r="I29" s="750"/>
      <c r="J29" s="750"/>
      <c r="K29" s="750"/>
      <c r="L29" s="750"/>
      <c r="M29" s="750"/>
      <c r="N29" s="750"/>
      <c r="O29" s="750"/>
      <c r="P29" s="751"/>
      <c r="Q29" s="752">
        <v>1029</v>
      </c>
      <c r="R29" s="753"/>
      <c r="S29" s="753"/>
      <c r="T29" s="753"/>
      <c r="U29" s="753"/>
      <c r="V29" s="753">
        <v>1005</v>
      </c>
      <c r="W29" s="753"/>
      <c r="X29" s="753"/>
      <c r="Y29" s="753"/>
      <c r="Z29" s="753"/>
      <c r="AA29" s="753">
        <v>24</v>
      </c>
      <c r="AB29" s="753"/>
      <c r="AC29" s="753"/>
      <c r="AD29" s="753"/>
      <c r="AE29" s="754"/>
      <c r="AF29" s="755">
        <v>24</v>
      </c>
      <c r="AG29" s="756"/>
      <c r="AH29" s="756"/>
      <c r="AI29" s="756"/>
      <c r="AJ29" s="757"/>
      <c r="AK29" s="834">
        <v>188</v>
      </c>
      <c r="AL29" s="830"/>
      <c r="AM29" s="830"/>
      <c r="AN29" s="830"/>
      <c r="AO29" s="830"/>
      <c r="AP29" s="830" t="s">
        <v>582</v>
      </c>
      <c r="AQ29" s="830"/>
      <c r="AR29" s="830"/>
      <c r="AS29" s="830"/>
      <c r="AT29" s="830"/>
      <c r="AU29" s="830" t="s">
        <v>582</v>
      </c>
      <c r="AV29" s="830"/>
      <c r="AW29" s="830"/>
      <c r="AX29" s="830"/>
      <c r="AY29" s="830"/>
      <c r="AZ29" s="831" t="s">
        <v>582</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c r="A30" s="242">
        <v>3</v>
      </c>
      <c r="B30" s="749" t="s">
        <v>408</v>
      </c>
      <c r="C30" s="750"/>
      <c r="D30" s="750"/>
      <c r="E30" s="750"/>
      <c r="F30" s="750"/>
      <c r="G30" s="750"/>
      <c r="H30" s="750"/>
      <c r="I30" s="750"/>
      <c r="J30" s="750"/>
      <c r="K30" s="750"/>
      <c r="L30" s="750"/>
      <c r="M30" s="750"/>
      <c r="N30" s="750"/>
      <c r="O30" s="750"/>
      <c r="P30" s="751"/>
      <c r="Q30" s="752">
        <v>142</v>
      </c>
      <c r="R30" s="753"/>
      <c r="S30" s="753"/>
      <c r="T30" s="753"/>
      <c r="U30" s="753"/>
      <c r="V30" s="753">
        <v>142</v>
      </c>
      <c r="W30" s="753"/>
      <c r="X30" s="753"/>
      <c r="Y30" s="753"/>
      <c r="Z30" s="753"/>
      <c r="AA30" s="753">
        <v>0</v>
      </c>
      <c r="AB30" s="753"/>
      <c r="AC30" s="753"/>
      <c r="AD30" s="753"/>
      <c r="AE30" s="754"/>
      <c r="AF30" s="755">
        <v>0</v>
      </c>
      <c r="AG30" s="756"/>
      <c r="AH30" s="756"/>
      <c r="AI30" s="756"/>
      <c r="AJ30" s="757"/>
      <c r="AK30" s="834">
        <v>46</v>
      </c>
      <c r="AL30" s="830"/>
      <c r="AM30" s="830"/>
      <c r="AN30" s="830"/>
      <c r="AO30" s="830"/>
      <c r="AP30" s="830" t="s">
        <v>582</v>
      </c>
      <c r="AQ30" s="830"/>
      <c r="AR30" s="830"/>
      <c r="AS30" s="830"/>
      <c r="AT30" s="830"/>
      <c r="AU30" s="830" t="s">
        <v>582</v>
      </c>
      <c r="AV30" s="830"/>
      <c r="AW30" s="830"/>
      <c r="AX30" s="830"/>
      <c r="AY30" s="830"/>
      <c r="AZ30" s="831" t="s">
        <v>582</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c r="A31" s="242">
        <v>4</v>
      </c>
      <c r="B31" s="749" t="s">
        <v>409</v>
      </c>
      <c r="C31" s="750"/>
      <c r="D31" s="750"/>
      <c r="E31" s="750"/>
      <c r="F31" s="750"/>
      <c r="G31" s="750"/>
      <c r="H31" s="750"/>
      <c r="I31" s="750"/>
      <c r="J31" s="750"/>
      <c r="K31" s="750"/>
      <c r="L31" s="750"/>
      <c r="M31" s="750"/>
      <c r="N31" s="750"/>
      <c r="O31" s="750"/>
      <c r="P31" s="751"/>
      <c r="Q31" s="752">
        <v>210</v>
      </c>
      <c r="R31" s="753"/>
      <c r="S31" s="753"/>
      <c r="T31" s="753"/>
      <c r="U31" s="753"/>
      <c r="V31" s="753">
        <v>189</v>
      </c>
      <c r="W31" s="753"/>
      <c r="X31" s="753"/>
      <c r="Y31" s="753"/>
      <c r="Z31" s="753"/>
      <c r="AA31" s="753">
        <v>21</v>
      </c>
      <c r="AB31" s="753"/>
      <c r="AC31" s="753"/>
      <c r="AD31" s="753"/>
      <c r="AE31" s="754"/>
      <c r="AF31" s="755">
        <v>582</v>
      </c>
      <c r="AG31" s="756"/>
      <c r="AH31" s="756"/>
      <c r="AI31" s="756"/>
      <c r="AJ31" s="757"/>
      <c r="AK31" s="834">
        <v>0</v>
      </c>
      <c r="AL31" s="830"/>
      <c r="AM31" s="830"/>
      <c r="AN31" s="830"/>
      <c r="AO31" s="830"/>
      <c r="AP31" s="830">
        <v>130</v>
      </c>
      <c r="AQ31" s="830"/>
      <c r="AR31" s="830"/>
      <c r="AS31" s="830"/>
      <c r="AT31" s="830"/>
      <c r="AU31" s="830">
        <v>1</v>
      </c>
      <c r="AV31" s="830"/>
      <c r="AW31" s="830"/>
      <c r="AX31" s="830"/>
      <c r="AY31" s="830"/>
      <c r="AZ31" s="831" t="s">
        <v>582</v>
      </c>
      <c r="BA31" s="831"/>
      <c r="BB31" s="831"/>
      <c r="BC31" s="831"/>
      <c r="BD31" s="831"/>
      <c r="BE31" s="832" t="s">
        <v>410</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c r="A32" s="242">
        <v>5</v>
      </c>
      <c r="B32" s="749" t="s">
        <v>411</v>
      </c>
      <c r="C32" s="750"/>
      <c r="D32" s="750"/>
      <c r="E32" s="750"/>
      <c r="F32" s="750"/>
      <c r="G32" s="750"/>
      <c r="H32" s="750"/>
      <c r="I32" s="750"/>
      <c r="J32" s="750"/>
      <c r="K32" s="750"/>
      <c r="L32" s="750"/>
      <c r="M32" s="750"/>
      <c r="N32" s="750"/>
      <c r="O32" s="750"/>
      <c r="P32" s="751"/>
      <c r="Q32" s="752">
        <v>90</v>
      </c>
      <c r="R32" s="753"/>
      <c r="S32" s="753"/>
      <c r="T32" s="753"/>
      <c r="U32" s="753"/>
      <c r="V32" s="753">
        <v>86</v>
      </c>
      <c r="W32" s="753"/>
      <c r="X32" s="753"/>
      <c r="Y32" s="753"/>
      <c r="Z32" s="753"/>
      <c r="AA32" s="753">
        <v>4</v>
      </c>
      <c r="AB32" s="753"/>
      <c r="AC32" s="753"/>
      <c r="AD32" s="753"/>
      <c r="AE32" s="754"/>
      <c r="AF32" s="755">
        <v>4</v>
      </c>
      <c r="AG32" s="756"/>
      <c r="AH32" s="756"/>
      <c r="AI32" s="756"/>
      <c r="AJ32" s="757"/>
      <c r="AK32" s="834">
        <v>59</v>
      </c>
      <c r="AL32" s="830"/>
      <c r="AM32" s="830"/>
      <c r="AN32" s="830"/>
      <c r="AO32" s="830"/>
      <c r="AP32" s="830">
        <v>101</v>
      </c>
      <c r="AQ32" s="830"/>
      <c r="AR32" s="830"/>
      <c r="AS32" s="830"/>
      <c r="AT32" s="830"/>
      <c r="AU32" s="830">
        <v>86</v>
      </c>
      <c r="AV32" s="830"/>
      <c r="AW32" s="830"/>
      <c r="AX32" s="830"/>
      <c r="AY32" s="830"/>
      <c r="AZ32" s="831" t="s">
        <v>582</v>
      </c>
      <c r="BA32" s="831"/>
      <c r="BB32" s="831"/>
      <c r="BC32" s="831"/>
      <c r="BD32" s="831"/>
      <c r="BE32" s="832" t="s">
        <v>412</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c r="A33" s="242">
        <v>6</v>
      </c>
      <c r="B33" s="749" t="s">
        <v>413</v>
      </c>
      <c r="C33" s="750"/>
      <c r="D33" s="750"/>
      <c r="E33" s="750"/>
      <c r="F33" s="750"/>
      <c r="G33" s="750"/>
      <c r="H33" s="750"/>
      <c r="I33" s="750"/>
      <c r="J33" s="750"/>
      <c r="K33" s="750"/>
      <c r="L33" s="750"/>
      <c r="M33" s="750"/>
      <c r="N33" s="750"/>
      <c r="O33" s="750"/>
      <c r="P33" s="751"/>
      <c r="Q33" s="752">
        <v>658</v>
      </c>
      <c r="R33" s="753"/>
      <c r="S33" s="753"/>
      <c r="T33" s="753"/>
      <c r="U33" s="753"/>
      <c r="V33" s="753">
        <v>650</v>
      </c>
      <c r="W33" s="753"/>
      <c r="X33" s="753"/>
      <c r="Y33" s="753"/>
      <c r="Z33" s="753"/>
      <c r="AA33" s="753">
        <v>8</v>
      </c>
      <c r="AB33" s="753"/>
      <c r="AC33" s="753"/>
      <c r="AD33" s="753"/>
      <c r="AE33" s="754"/>
      <c r="AF33" s="755">
        <v>8</v>
      </c>
      <c r="AG33" s="756"/>
      <c r="AH33" s="756"/>
      <c r="AI33" s="756"/>
      <c r="AJ33" s="757"/>
      <c r="AK33" s="834">
        <v>300</v>
      </c>
      <c r="AL33" s="830"/>
      <c r="AM33" s="830"/>
      <c r="AN33" s="830"/>
      <c r="AO33" s="830"/>
      <c r="AP33" s="830">
        <v>3172</v>
      </c>
      <c r="AQ33" s="830"/>
      <c r="AR33" s="830"/>
      <c r="AS33" s="830"/>
      <c r="AT33" s="830"/>
      <c r="AU33" s="830">
        <v>2884</v>
      </c>
      <c r="AV33" s="830"/>
      <c r="AW33" s="830"/>
      <c r="AX33" s="830"/>
      <c r="AY33" s="830"/>
      <c r="AZ33" s="831" t="s">
        <v>582</v>
      </c>
      <c r="BA33" s="831"/>
      <c r="BB33" s="831"/>
      <c r="BC33" s="831"/>
      <c r="BD33" s="831"/>
      <c r="BE33" s="832" t="s">
        <v>412</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c r="A63" s="240" t="s">
        <v>393</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627</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c r="A66" s="729" t="s">
        <v>418</v>
      </c>
      <c r="B66" s="730"/>
      <c r="C66" s="730"/>
      <c r="D66" s="730"/>
      <c r="E66" s="730"/>
      <c r="F66" s="730"/>
      <c r="G66" s="730"/>
      <c r="H66" s="730"/>
      <c r="I66" s="730"/>
      <c r="J66" s="730"/>
      <c r="K66" s="730"/>
      <c r="L66" s="730"/>
      <c r="M66" s="730"/>
      <c r="N66" s="730"/>
      <c r="O66" s="730"/>
      <c r="P66" s="731"/>
      <c r="Q66" s="725" t="s">
        <v>419</v>
      </c>
      <c r="R66" s="721"/>
      <c r="S66" s="721"/>
      <c r="T66" s="721"/>
      <c r="U66" s="722"/>
      <c r="V66" s="725" t="s">
        <v>420</v>
      </c>
      <c r="W66" s="721"/>
      <c r="X66" s="721"/>
      <c r="Y66" s="721"/>
      <c r="Z66" s="722"/>
      <c r="AA66" s="725" t="s">
        <v>421</v>
      </c>
      <c r="AB66" s="721"/>
      <c r="AC66" s="721"/>
      <c r="AD66" s="721"/>
      <c r="AE66" s="722"/>
      <c r="AF66" s="854" t="s">
        <v>422</v>
      </c>
      <c r="AG66" s="815"/>
      <c r="AH66" s="815"/>
      <c r="AI66" s="815"/>
      <c r="AJ66" s="855"/>
      <c r="AK66" s="725" t="s">
        <v>402</v>
      </c>
      <c r="AL66" s="730"/>
      <c r="AM66" s="730"/>
      <c r="AN66" s="730"/>
      <c r="AO66" s="731"/>
      <c r="AP66" s="725" t="s">
        <v>423</v>
      </c>
      <c r="AQ66" s="721"/>
      <c r="AR66" s="721"/>
      <c r="AS66" s="721"/>
      <c r="AT66" s="722"/>
      <c r="AU66" s="725" t="s">
        <v>424</v>
      </c>
      <c r="AV66" s="721"/>
      <c r="AW66" s="721"/>
      <c r="AX66" s="721"/>
      <c r="AY66" s="722"/>
      <c r="AZ66" s="725" t="s">
        <v>381</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584</v>
      </c>
      <c r="C68" s="870"/>
      <c r="D68" s="870"/>
      <c r="E68" s="870"/>
      <c r="F68" s="870"/>
      <c r="G68" s="870"/>
      <c r="H68" s="870"/>
      <c r="I68" s="870"/>
      <c r="J68" s="870"/>
      <c r="K68" s="870"/>
      <c r="L68" s="870"/>
      <c r="M68" s="870"/>
      <c r="N68" s="870"/>
      <c r="O68" s="870"/>
      <c r="P68" s="871"/>
      <c r="Q68" s="872">
        <v>163</v>
      </c>
      <c r="R68" s="866"/>
      <c r="S68" s="866"/>
      <c r="T68" s="866"/>
      <c r="U68" s="866"/>
      <c r="V68" s="866">
        <v>161</v>
      </c>
      <c r="W68" s="866"/>
      <c r="X68" s="866"/>
      <c r="Y68" s="866"/>
      <c r="Z68" s="866"/>
      <c r="AA68" s="866">
        <v>1</v>
      </c>
      <c r="AB68" s="866"/>
      <c r="AC68" s="866"/>
      <c r="AD68" s="866"/>
      <c r="AE68" s="866"/>
      <c r="AF68" s="866">
        <v>15</v>
      </c>
      <c r="AG68" s="866"/>
      <c r="AH68" s="866"/>
      <c r="AI68" s="866"/>
      <c r="AJ68" s="866"/>
      <c r="AK68" s="866">
        <v>87</v>
      </c>
      <c r="AL68" s="866"/>
      <c r="AM68" s="866"/>
      <c r="AN68" s="866"/>
      <c r="AO68" s="866"/>
      <c r="AP68" s="866">
        <v>600</v>
      </c>
      <c r="AQ68" s="866"/>
      <c r="AR68" s="866"/>
      <c r="AS68" s="866"/>
      <c r="AT68" s="866"/>
      <c r="AU68" s="866">
        <v>395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585</v>
      </c>
      <c r="C69" s="874"/>
      <c r="D69" s="874"/>
      <c r="E69" s="874"/>
      <c r="F69" s="874"/>
      <c r="G69" s="874"/>
      <c r="H69" s="874"/>
      <c r="I69" s="874"/>
      <c r="J69" s="874"/>
      <c r="K69" s="874"/>
      <c r="L69" s="874"/>
      <c r="M69" s="874"/>
      <c r="N69" s="874"/>
      <c r="O69" s="874"/>
      <c r="P69" s="875"/>
      <c r="Q69" s="876">
        <v>1709</v>
      </c>
      <c r="R69" s="830"/>
      <c r="S69" s="830"/>
      <c r="T69" s="830"/>
      <c r="U69" s="830"/>
      <c r="V69" s="830">
        <v>1707</v>
      </c>
      <c r="W69" s="830"/>
      <c r="X69" s="830"/>
      <c r="Y69" s="830"/>
      <c r="Z69" s="830"/>
      <c r="AA69" s="830">
        <v>3</v>
      </c>
      <c r="AB69" s="830"/>
      <c r="AC69" s="830"/>
      <c r="AD69" s="830"/>
      <c r="AE69" s="830"/>
      <c r="AF69" s="830">
        <v>3</v>
      </c>
      <c r="AG69" s="830"/>
      <c r="AH69" s="830"/>
      <c r="AI69" s="830"/>
      <c r="AJ69" s="830"/>
      <c r="AK69" s="830">
        <v>0</v>
      </c>
      <c r="AL69" s="830"/>
      <c r="AM69" s="830"/>
      <c r="AN69" s="830"/>
      <c r="AO69" s="830"/>
      <c r="AP69" s="830" t="s">
        <v>582</v>
      </c>
      <c r="AQ69" s="830"/>
      <c r="AR69" s="830"/>
      <c r="AS69" s="830"/>
      <c r="AT69" s="830"/>
      <c r="AU69" s="830" t="s">
        <v>582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586</v>
      </c>
      <c r="C70" s="874"/>
      <c r="D70" s="874"/>
      <c r="E70" s="874"/>
      <c r="F70" s="874"/>
      <c r="G70" s="874"/>
      <c r="H70" s="874"/>
      <c r="I70" s="874"/>
      <c r="J70" s="874"/>
      <c r="K70" s="874"/>
      <c r="L70" s="874"/>
      <c r="M70" s="874"/>
      <c r="N70" s="874"/>
      <c r="O70" s="874"/>
      <c r="P70" s="875"/>
      <c r="Q70" s="876">
        <v>1447</v>
      </c>
      <c r="R70" s="830"/>
      <c r="S70" s="830"/>
      <c r="T70" s="830"/>
      <c r="U70" s="830"/>
      <c r="V70" s="830">
        <v>1365</v>
      </c>
      <c r="W70" s="830"/>
      <c r="X70" s="830"/>
      <c r="Y70" s="830"/>
      <c r="Z70" s="830"/>
      <c r="AA70" s="830">
        <v>82</v>
      </c>
      <c r="AB70" s="830"/>
      <c r="AC70" s="830"/>
      <c r="AD70" s="830"/>
      <c r="AE70" s="830"/>
      <c r="AF70" s="830">
        <v>178</v>
      </c>
      <c r="AG70" s="830"/>
      <c r="AH70" s="830"/>
      <c r="AI70" s="830"/>
      <c r="AJ70" s="830"/>
      <c r="AK70" s="830">
        <v>0</v>
      </c>
      <c r="AL70" s="830"/>
      <c r="AM70" s="830"/>
      <c r="AN70" s="830"/>
      <c r="AO70" s="830"/>
      <c r="AP70" s="830" t="s">
        <v>582</v>
      </c>
      <c r="AQ70" s="830"/>
      <c r="AR70" s="830"/>
      <c r="AS70" s="830"/>
      <c r="AT70" s="830"/>
      <c r="AU70" s="830" t="s">
        <v>582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587</v>
      </c>
      <c r="C71" s="874"/>
      <c r="D71" s="874"/>
      <c r="E71" s="874"/>
      <c r="F71" s="874"/>
      <c r="G71" s="874"/>
      <c r="H71" s="874"/>
      <c r="I71" s="874"/>
      <c r="J71" s="874"/>
      <c r="K71" s="874"/>
      <c r="L71" s="874"/>
      <c r="M71" s="874"/>
      <c r="N71" s="874"/>
      <c r="O71" s="874"/>
      <c r="P71" s="875"/>
      <c r="Q71" s="876">
        <v>37</v>
      </c>
      <c r="R71" s="830"/>
      <c r="S71" s="830"/>
      <c r="T71" s="830"/>
      <c r="U71" s="830"/>
      <c r="V71" s="830">
        <v>35</v>
      </c>
      <c r="W71" s="830"/>
      <c r="X71" s="830"/>
      <c r="Y71" s="830"/>
      <c r="Z71" s="830"/>
      <c r="AA71" s="830">
        <v>2</v>
      </c>
      <c r="AB71" s="830"/>
      <c r="AC71" s="830"/>
      <c r="AD71" s="830"/>
      <c r="AE71" s="830"/>
      <c r="AF71" s="830">
        <v>2</v>
      </c>
      <c r="AG71" s="830"/>
      <c r="AH71" s="830"/>
      <c r="AI71" s="830"/>
      <c r="AJ71" s="830"/>
      <c r="AK71" s="830">
        <v>2</v>
      </c>
      <c r="AL71" s="830"/>
      <c r="AM71" s="830"/>
      <c r="AN71" s="830"/>
      <c r="AO71" s="830"/>
      <c r="AP71" s="830" t="s">
        <v>582</v>
      </c>
      <c r="AQ71" s="830"/>
      <c r="AR71" s="830"/>
      <c r="AS71" s="830"/>
      <c r="AT71" s="830"/>
      <c r="AU71" s="830" t="s">
        <v>582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393</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311</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311</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311</v>
      </c>
      <c r="DR109" s="893"/>
      <c r="DS109" s="893"/>
      <c r="DT109" s="893"/>
      <c r="DU109" s="894"/>
      <c r="DV109" s="892" t="s">
        <v>436</v>
      </c>
      <c r="DW109" s="893"/>
      <c r="DX109" s="893"/>
      <c r="DY109" s="893"/>
      <c r="DZ109" s="895"/>
    </row>
    <row r="110" spans="1:131" s="230" customFormat="1" ht="26.25" customHeight="1">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850512</v>
      </c>
      <c r="AB110" s="900"/>
      <c r="AC110" s="900"/>
      <c r="AD110" s="900"/>
      <c r="AE110" s="901"/>
      <c r="AF110" s="902">
        <v>1095453</v>
      </c>
      <c r="AG110" s="900"/>
      <c r="AH110" s="900"/>
      <c r="AI110" s="900"/>
      <c r="AJ110" s="901"/>
      <c r="AK110" s="902">
        <v>1127881</v>
      </c>
      <c r="AL110" s="900"/>
      <c r="AM110" s="900"/>
      <c r="AN110" s="900"/>
      <c r="AO110" s="901"/>
      <c r="AP110" s="903">
        <v>28.3</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13259405</v>
      </c>
      <c r="BR110" s="931"/>
      <c r="BS110" s="931"/>
      <c r="BT110" s="931"/>
      <c r="BU110" s="931"/>
      <c r="BV110" s="931">
        <v>13950770</v>
      </c>
      <c r="BW110" s="931"/>
      <c r="BX110" s="931"/>
      <c r="BY110" s="931"/>
      <c r="BZ110" s="931"/>
      <c r="CA110" s="931">
        <v>13775152</v>
      </c>
      <c r="CB110" s="931"/>
      <c r="CC110" s="931"/>
      <c r="CD110" s="931"/>
      <c r="CE110" s="931"/>
      <c r="CF110" s="944">
        <v>345.4</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443</v>
      </c>
      <c r="DM110" s="931"/>
      <c r="DN110" s="931"/>
      <c r="DO110" s="931"/>
      <c r="DP110" s="931"/>
      <c r="DQ110" s="931" t="s">
        <v>395</v>
      </c>
      <c r="DR110" s="931"/>
      <c r="DS110" s="931"/>
      <c r="DT110" s="931"/>
      <c r="DU110" s="931"/>
      <c r="DV110" s="932" t="s">
        <v>443</v>
      </c>
      <c r="DW110" s="932"/>
      <c r="DX110" s="932"/>
      <c r="DY110" s="932"/>
      <c r="DZ110" s="933"/>
    </row>
    <row r="111" spans="1:131" s="230" customFormat="1" ht="26.25" customHeight="1">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443</v>
      </c>
      <c r="AG111" s="938"/>
      <c r="AH111" s="938"/>
      <c r="AI111" s="938"/>
      <c r="AJ111" s="939"/>
      <c r="AK111" s="940" t="s">
        <v>131</v>
      </c>
      <c r="AL111" s="938"/>
      <c r="AM111" s="938"/>
      <c r="AN111" s="938"/>
      <c r="AO111" s="939"/>
      <c r="AP111" s="941" t="s">
        <v>395</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395</v>
      </c>
      <c r="BR111" s="926"/>
      <c r="BS111" s="926"/>
      <c r="BT111" s="926"/>
      <c r="BU111" s="926"/>
      <c r="BV111" s="926" t="s">
        <v>131</v>
      </c>
      <c r="BW111" s="926"/>
      <c r="BX111" s="926"/>
      <c r="BY111" s="926"/>
      <c r="BZ111" s="926"/>
      <c r="CA111" s="926" t="s">
        <v>443</v>
      </c>
      <c r="CB111" s="926"/>
      <c r="CC111" s="926"/>
      <c r="CD111" s="926"/>
      <c r="CE111" s="926"/>
      <c r="CF111" s="920" t="s">
        <v>395</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395</v>
      </c>
      <c r="DM111" s="926"/>
      <c r="DN111" s="926"/>
      <c r="DO111" s="926"/>
      <c r="DP111" s="926"/>
      <c r="DQ111" s="926" t="s">
        <v>395</v>
      </c>
      <c r="DR111" s="926"/>
      <c r="DS111" s="926"/>
      <c r="DT111" s="926"/>
      <c r="DU111" s="926"/>
      <c r="DV111" s="927" t="s">
        <v>395</v>
      </c>
      <c r="DW111" s="927"/>
      <c r="DX111" s="927"/>
      <c r="DY111" s="927"/>
      <c r="DZ111" s="928"/>
    </row>
    <row r="112" spans="1:131" s="230" customFormat="1" ht="26.25" customHeight="1">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442</v>
      </c>
      <c r="AG112" s="959"/>
      <c r="AH112" s="959"/>
      <c r="AI112" s="959"/>
      <c r="AJ112" s="960"/>
      <c r="AK112" s="961" t="s">
        <v>395</v>
      </c>
      <c r="AL112" s="959"/>
      <c r="AM112" s="959"/>
      <c r="AN112" s="959"/>
      <c r="AO112" s="960"/>
      <c r="AP112" s="962" t="s">
        <v>395</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3314544</v>
      </c>
      <c r="BR112" s="926"/>
      <c r="BS112" s="926"/>
      <c r="BT112" s="926"/>
      <c r="BU112" s="926"/>
      <c r="BV112" s="926">
        <v>3140320</v>
      </c>
      <c r="BW112" s="926"/>
      <c r="BX112" s="926"/>
      <c r="BY112" s="926"/>
      <c r="BZ112" s="926"/>
      <c r="CA112" s="926">
        <v>2971437</v>
      </c>
      <c r="CB112" s="926"/>
      <c r="CC112" s="926"/>
      <c r="CD112" s="926"/>
      <c r="CE112" s="926"/>
      <c r="CF112" s="920">
        <v>74.5</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395</v>
      </c>
      <c r="DM112" s="926"/>
      <c r="DN112" s="926"/>
      <c r="DO112" s="926"/>
      <c r="DP112" s="926"/>
      <c r="DQ112" s="926" t="s">
        <v>131</v>
      </c>
      <c r="DR112" s="926"/>
      <c r="DS112" s="926"/>
      <c r="DT112" s="926"/>
      <c r="DU112" s="926"/>
      <c r="DV112" s="927" t="s">
        <v>395</v>
      </c>
      <c r="DW112" s="927"/>
      <c r="DX112" s="927"/>
      <c r="DY112" s="927"/>
      <c r="DZ112" s="928"/>
    </row>
    <row r="113" spans="1:130" s="230" customFormat="1" ht="26.25" customHeight="1">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304087</v>
      </c>
      <c r="AB113" s="938"/>
      <c r="AC113" s="938"/>
      <c r="AD113" s="938"/>
      <c r="AE113" s="939"/>
      <c r="AF113" s="940">
        <v>272695</v>
      </c>
      <c r="AG113" s="938"/>
      <c r="AH113" s="938"/>
      <c r="AI113" s="938"/>
      <c r="AJ113" s="939"/>
      <c r="AK113" s="940">
        <v>254508</v>
      </c>
      <c r="AL113" s="938"/>
      <c r="AM113" s="938"/>
      <c r="AN113" s="938"/>
      <c r="AO113" s="939"/>
      <c r="AP113" s="941">
        <v>6.4</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563853</v>
      </c>
      <c r="BR113" s="926"/>
      <c r="BS113" s="926"/>
      <c r="BT113" s="926"/>
      <c r="BU113" s="926"/>
      <c r="BV113" s="926">
        <v>478967</v>
      </c>
      <c r="BW113" s="926"/>
      <c r="BX113" s="926"/>
      <c r="BY113" s="926"/>
      <c r="BZ113" s="926"/>
      <c r="CA113" s="926">
        <v>394699</v>
      </c>
      <c r="CB113" s="926"/>
      <c r="CC113" s="926"/>
      <c r="CD113" s="926"/>
      <c r="CE113" s="926"/>
      <c r="CF113" s="920">
        <v>9.9</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395</v>
      </c>
      <c r="DH113" s="959"/>
      <c r="DI113" s="959"/>
      <c r="DJ113" s="959"/>
      <c r="DK113" s="960"/>
      <c r="DL113" s="961" t="s">
        <v>442</v>
      </c>
      <c r="DM113" s="959"/>
      <c r="DN113" s="959"/>
      <c r="DO113" s="959"/>
      <c r="DP113" s="960"/>
      <c r="DQ113" s="961" t="s">
        <v>395</v>
      </c>
      <c r="DR113" s="959"/>
      <c r="DS113" s="959"/>
      <c r="DT113" s="959"/>
      <c r="DU113" s="960"/>
      <c r="DV113" s="962" t="s">
        <v>395</v>
      </c>
      <c r="DW113" s="963"/>
      <c r="DX113" s="963"/>
      <c r="DY113" s="963"/>
      <c r="DZ113" s="964"/>
    </row>
    <row r="114" spans="1:130" s="230" customFormat="1" ht="26.25" customHeight="1">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21488</v>
      </c>
      <c r="AB114" s="959"/>
      <c r="AC114" s="959"/>
      <c r="AD114" s="959"/>
      <c r="AE114" s="960"/>
      <c r="AF114" s="961">
        <v>19086</v>
      </c>
      <c r="AG114" s="959"/>
      <c r="AH114" s="959"/>
      <c r="AI114" s="959"/>
      <c r="AJ114" s="960"/>
      <c r="AK114" s="961">
        <v>21748</v>
      </c>
      <c r="AL114" s="959"/>
      <c r="AM114" s="959"/>
      <c r="AN114" s="959"/>
      <c r="AO114" s="960"/>
      <c r="AP114" s="962">
        <v>0.5</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1059091</v>
      </c>
      <c r="BR114" s="926"/>
      <c r="BS114" s="926"/>
      <c r="BT114" s="926"/>
      <c r="BU114" s="926"/>
      <c r="BV114" s="926">
        <v>1002304</v>
      </c>
      <c r="BW114" s="926"/>
      <c r="BX114" s="926"/>
      <c r="BY114" s="926"/>
      <c r="BZ114" s="926"/>
      <c r="CA114" s="926">
        <v>1004126</v>
      </c>
      <c r="CB114" s="926"/>
      <c r="CC114" s="926"/>
      <c r="CD114" s="926"/>
      <c r="CE114" s="926"/>
      <c r="CF114" s="920">
        <v>25.2</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395</v>
      </c>
      <c r="DH114" s="959"/>
      <c r="DI114" s="959"/>
      <c r="DJ114" s="959"/>
      <c r="DK114" s="960"/>
      <c r="DL114" s="961" t="s">
        <v>416</v>
      </c>
      <c r="DM114" s="959"/>
      <c r="DN114" s="959"/>
      <c r="DO114" s="959"/>
      <c r="DP114" s="960"/>
      <c r="DQ114" s="961" t="s">
        <v>443</v>
      </c>
      <c r="DR114" s="959"/>
      <c r="DS114" s="959"/>
      <c r="DT114" s="959"/>
      <c r="DU114" s="960"/>
      <c r="DV114" s="962" t="s">
        <v>395</v>
      </c>
      <c r="DW114" s="963"/>
      <c r="DX114" s="963"/>
      <c r="DY114" s="963"/>
      <c r="DZ114" s="964"/>
    </row>
    <row r="115" spans="1:130" s="230" customFormat="1" ht="26.25" customHeight="1">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15070</v>
      </c>
      <c r="AB115" s="938"/>
      <c r="AC115" s="938"/>
      <c r="AD115" s="938"/>
      <c r="AE115" s="939"/>
      <c r="AF115" s="940">
        <v>6555</v>
      </c>
      <c r="AG115" s="938"/>
      <c r="AH115" s="938"/>
      <c r="AI115" s="938"/>
      <c r="AJ115" s="939"/>
      <c r="AK115" s="940">
        <v>4732</v>
      </c>
      <c r="AL115" s="938"/>
      <c r="AM115" s="938"/>
      <c r="AN115" s="938"/>
      <c r="AO115" s="939"/>
      <c r="AP115" s="941">
        <v>0.1</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442</v>
      </c>
      <c r="BR115" s="926"/>
      <c r="BS115" s="926"/>
      <c r="BT115" s="926"/>
      <c r="BU115" s="926"/>
      <c r="BV115" s="926" t="s">
        <v>443</v>
      </c>
      <c r="BW115" s="926"/>
      <c r="BX115" s="926"/>
      <c r="BY115" s="926"/>
      <c r="BZ115" s="926"/>
      <c r="CA115" s="926" t="s">
        <v>395</v>
      </c>
      <c r="CB115" s="926"/>
      <c r="CC115" s="926"/>
      <c r="CD115" s="926"/>
      <c r="CE115" s="926"/>
      <c r="CF115" s="920" t="s">
        <v>443</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442</v>
      </c>
      <c r="DM115" s="959"/>
      <c r="DN115" s="959"/>
      <c r="DO115" s="959"/>
      <c r="DP115" s="960"/>
      <c r="DQ115" s="961" t="s">
        <v>443</v>
      </c>
      <c r="DR115" s="959"/>
      <c r="DS115" s="959"/>
      <c r="DT115" s="959"/>
      <c r="DU115" s="960"/>
      <c r="DV115" s="962" t="s">
        <v>443</v>
      </c>
      <c r="DW115" s="963"/>
      <c r="DX115" s="963"/>
      <c r="DY115" s="963"/>
      <c r="DZ115" s="964"/>
    </row>
    <row r="116" spans="1:130" s="230" customFormat="1" ht="26.25" customHeight="1">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395</v>
      </c>
      <c r="AB116" s="959"/>
      <c r="AC116" s="959"/>
      <c r="AD116" s="959"/>
      <c r="AE116" s="960"/>
      <c r="AF116" s="961" t="s">
        <v>395</v>
      </c>
      <c r="AG116" s="959"/>
      <c r="AH116" s="959"/>
      <c r="AI116" s="959"/>
      <c r="AJ116" s="960"/>
      <c r="AK116" s="961" t="s">
        <v>443</v>
      </c>
      <c r="AL116" s="959"/>
      <c r="AM116" s="959"/>
      <c r="AN116" s="959"/>
      <c r="AO116" s="960"/>
      <c r="AP116" s="962" t="s">
        <v>131</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395</v>
      </c>
      <c r="BR116" s="926"/>
      <c r="BS116" s="926"/>
      <c r="BT116" s="926"/>
      <c r="BU116" s="926"/>
      <c r="BV116" s="926" t="s">
        <v>395</v>
      </c>
      <c r="BW116" s="926"/>
      <c r="BX116" s="926"/>
      <c r="BY116" s="926"/>
      <c r="BZ116" s="926"/>
      <c r="CA116" s="926" t="s">
        <v>443</v>
      </c>
      <c r="CB116" s="926"/>
      <c r="CC116" s="926"/>
      <c r="CD116" s="926"/>
      <c r="CE116" s="926"/>
      <c r="CF116" s="920" t="s">
        <v>131</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131</v>
      </c>
      <c r="DM116" s="959"/>
      <c r="DN116" s="959"/>
      <c r="DO116" s="959"/>
      <c r="DP116" s="960"/>
      <c r="DQ116" s="961" t="s">
        <v>443</v>
      </c>
      <c r="DR116" s="959"/>
      <c r="DS116" s="959"/>
      <c r="DT116" s="959"/>
      <c r="DU116" s="960"/>
      <c r="DV116" s="962" t="s">
        <v>131</v>
      </c>
      <c r="DW116" s="963"/>
      <c r="DX116" s="963"/>
      <c r="DY116" s="963"/>
      <c r="DZ116" s="964"/>
    </row>
    <row r="117" spans="1:130" s="230" customFormat="1" ht="26.25" customHeight="1">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1191157</v>
      </c>
      <c r="AB117" s="979"/>
      <c r="AC117" s="979"/>
      <c r="AD117" s="979"/>
      <c r="AE117" s="980"/>
      <c r="AF117" s="981">
        <v>1393789</v>
      </c>
      <c r="AG117" s="979"/>
      <c r="AH117" s="979"/>
      <c r="AI117" s="979"/>
      <c r="AJ117" s="980"/>
      <c r="AK117" s="981">
        <v>1408869</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443</v>
      </c>
      <c r="BW117" s="926"/>
      <c r="BX117" s="926"/>
      <c r="BY117" s="926"/>
      <c r="BZ117" s="926"/>
      <c r="CA117" s="926" t="s">
        <v>131</v>
      </c>
      <c r="CB117" s="926"/>
      <c r="CC117" s="926"/>
      <c r="CD117" s="926"/>
      <c r="CE117" s="926"/>
      <c r="CF117" s="920" t="s">
        <v>395</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395</v>
      </c>
      <c r="DM117" s="959"/>
      <c r="DN117" s="959"/>
      <c r="DO117" s="959"/>
      <c r="DP117" s="960"/>
      <c r="DQ117" s="961" t="s">
        <v>131</v>
      </c>
      <c r="DR117" s="959"/>
      <c r="DS117" s="959"/>
      <c r="DT117" s="959"/>
      <c r="DU117" s="960"/>
      <c r="DV117" s="962" t="s">
        <v>416</v>
      </c>
      <c r="DW117" s="963"/>
      <c r="DX117" s="963"/>
      <c r="DY117" s="963"/>
      <c r="DZ117" s="964"/>
    </row>
    <row r="118" spans="1:130" s="230" customFormat="1" ht="26.25" customHeight="1">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311</v>
      </c>
      <c r="AL118" s="893"/>
      <c r="AM118" s="893"/>
      <c r="AN118" s="893"/>
      <c r="AO118" s="894"/>
      <c r="AP118" s="970" t="s">
        <v>436</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416</v>
      </c>
      <c r="CB118" s="1000"/>
      <c r="CC118" s="1000"/>
      <c r="CD118" s="1000"/>
      <c r="CE118" s="1000"/>
      <c r="CF118" s="920" t="s">
        <v>131</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442</v>
      </c>
      <c r="DH118" s="959"/>
      <c r="DI118" s="959"/>
      <c r="DJ118" s="959"/>
      <c r="DK118" s="960"/>
      <c r="DL118" s="961" t="s">
        <v>416</v>
      </c>
      <c r="DM118" s="959"/>
      <c r="DN118" s="959"/>
      <c r="DO118" s="959"/>
      <c r="DP118" s="960"/>
      <c r="DQ118" s="961" t="s">
        <v>395</v>
      </c>
      <c r="DR118" s="959"/>
      <c r="DS118" s="959"/>
      <c r="DT118" s="959"/>
      <c r="DU118" s="960"/>
      <c r="DV118" s="962" t="s">
        <v>395</v>
      </c>
      <c r="DW118" s="963"/>
      <c r="DX118" s="963"/>
      <c r="DY118" s="963"/>
      <c r="DZ118" s="964"/>
    </row>
    <row r="119" spans="1:130" s="230" customFormat="1" ht="26.25" customHeight="1">
      <c r="A119" s="1062"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395</v>
      </c>
      <c r="AB119" s="900"/>
      <c r="AC119" s="900"/>
      <c r="AD119" s="900"/>
      <c r="AE119" s="901"/>
      <c r="AF119" s="902" t="s">
        <v>395</v>
      </c>
      <c r="AG119" s="900"/>
      <c r="AH119" s="900"/>
      <c r="AI119" s="900"/>
      <c r="AJ119" s="901"/>
      <c r="AK119" s="902" t="s">
        <v>131</v>
      </c>
      <c r="AL119" s="900"/>
      <c r="AM119" s="900"/>
      <c r="AN119" s="900"/>
      <c r="AO119" s="901"/>
      <c r="AP119" s="903" t="s">
        <v>442</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468</v>
      </c>
      <c r="BP119" s="1005"/>
      <c r="BQ119" s="999">
        <v>18196893</v>
      </c>
      <c r="BR119" s="1000"/>
      <c r="BS119" s="1000"/>
      <c r="BT119" s="1000"/>
      <c r="BU119" s="1000"/>
      <c r="BV119" s="1000">
        <v>18572361</v>
      </c>
      <c r="BW119" s="1000"/>
      <c r="BX119" s="1000"/>
      <c r="BY119" s="1000"/>
      <c r="BZ119" s="1000"/>
      <c r="CA119" s="1000">
        <v>18145414</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442</v>
      </c>
      <c r="DH119" s="986"/>
      <c r="DI119" s="986"/>
      <c r="DJ119" s="986"/>
      <c r="DK119" s="987"/>
      <c r="DL119" s="985" t="s">
        <v>131</v>
      </c>
      <c r="DM119" s="986"/>
      <c r="DN119" s="986"/>
      <c r="DO119" s="986"/>
      <c r="DP119" s="987"/>
      <c r="DQ119" s="985" t="s">
        <v>131</v>
      </c>
      <c r="DR119" s="986"/>
      <c r="DS119" s="986"/>
      <c r="DT119" s="986"/>
      <c r="DU119" s="987"/>
      <c r="DV119" s="988" t="s">
        <v>395</v>
      </c>
      <c r="DW119" s="989"/>
      <c r="DX119" s="989"/>
      <c r="DY119" s="989"/>
      <c r="DZ119" s="990"/>
    </row>
    <row r="120" spans="1:130" s="230" customFormat="1" ht="26.25" customHeight="1">
      <c r="A120" s="1063"/>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395</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10209717</v>
      </c>
      <c r="BR120" s="931"/>
      <c r="BS120" s="931"/>
      <c r="BT120" s="931"/>
      <c r="BU120" s="931"/>
      <c r="BV120" s="931">
        <v>13910880</v>
      </c>
      <c r="BW120" s="931"/>
      <c r="BX120" s="931"/>
      <c r="BY120" s="931"/>
      <c r="BZ120" s="931"/>
      <c r="CA120" s="931">
        <v>17690040</v>
      </c>
      <c r="CB120" s="931"/>
      <c r="CC120" s="931"/>
      <c r="CD120" s="931"/>
      <c r="CE120" s="931"/>
      <c r="CF120" s="944">
        <v>443.6</v>
      </c>
      <c r="CG120" s="945"/>
      <c r="CH120" s="945"/>
      <c r="CI120" s="945"/>
      <c r="CJ120" s="945"/>
      <c r="CK120" s="1006" t="s">
        <v>472</v>
      </c>
      <c r="CL120" s="1007"/>
      <c r="CM120" s="1007"/>
      <c r="CN120" s="1007"/>
      <c r="CO120" s="1008"/>
      <c r="CP120" s="1014" t="s">
        <v>473</v>
      </c>
      <c r="CQ120" s="1015"/>
      <c r="CR120" s="1015"/>
      <c r="CS120" s="1015"/>
      <c r="CT120" s="1015"/>
      <c r="CU120" s="1015"/>
      <c r="CV120" s="1015"/>
      <c r="CW120" s="1015"/>
      <c r="CX120" s="1015"/>
      <c r="CY120" s="1015"/>
      <c r="CZ120" s="1015"/>
      <c r="DA120" s="1015"/>
      <c r="DB120" s="1015"/>
      <c r="DC120" s="1015"/>
      <c r="DD120" s="1015"/>
      <c r="DE120" s="1015"/>
      <c r="DF120" s="1016"/>
      <c r="DG120" s="930">
        <v>3237659</v>
      </c>
      <c r="DH120" s="931"/>
      <c r="DI120" s="931"/>
      <c r="DJ120" s="931"/>
      <c r="DK120" s="931"/>
      <c r="DL120" s="931">
        <v>3055785</v>
      </c>
      <c r="DM120" s="931"/>
      <c r="DN120" s="931"/>
      <c r="DO120" s="931"/>
      <c r="DP120" s="931"/>
      <c r="DQ120" s="931">
        <v>2883788</v>
      </c>
      <c r="DR120" s="931"/>
      <c r="DS120" s="931"/>
      <c r="DT120" s="931"/>
      <c r="DU120" s="931"/>
      <c r="DV120" s="932">
        <v>72.3</v>
      </c>
      <c r="DW120" s="932"/>
      <c r="DX120" s="932"/>
      <c r="DY120" s="932"/>
      <c r="DZ120" s="933"/>
    </row>
    <row r="121" spans="1:130" s="230" customFormat="1" ht="26.25" customHeight="1">
      <c r="A121" s="1063"/>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442</v>
      </c>
      <c r="AB121" s="959"/>
      <c r="AC121" s="959"/>
      <c r="AD121" s="959"/>
      <c r="AE121" s="960"/>
      <c r="AF121" s="961" t="s">
        <v>395</v>
      </c>
      <c r="AG121" s="959"/>
      <c r="AH121" s="959"/>
      <c r="AI121" s="959"/>
      <c r="AJ121" s="960"/>
      <c r="AK121" s="961" t="s">
        <v>395</v>
      </c>
      <c r="AL121" s="959"/>
      <c r="AM121" s="959"/>
      <c r="AN121" s="959"/>
      <c r="AO121" s="960"/>
      <c r="AP121" s="962" t="s">
        <v>416</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139250</v>
      </c>
      <c r="BR121" s="926"/>
      <c r="BS121" s="926"/>
      <c r="BT121" s="926"/>
      <c r="BU121" s="926"/>
      <c r="BV121" s="926">
        <v>129465</v>
      </c>
      <c r="BW121" s="926"/>
      <c r="BX121" s="926"/>
      <c r="BY121" s="926"/>
      <c r="BZ121" s="926"/>
      <c r="CA121" s="926">
        <v>146130</v>
      </c>
      <c r="CB121" s="926"/>
      <c r="CC121" s="926"/>
      <c r="CD121" s="926"/>
      <c r="CE121" s="926"/>
      <c r="CF121" s="920">
        <v>3.7</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v>75694</v>
      </c>
      <c r="DH121" s="926"/>
      <c r="DI121" s="926"/>
      <c r="DJ121" s="926"/>
      <c r="DK121" s="926"/>
      <c r="DL121" s="926">
        <v>83184</v>
      </c>
      <c r="DM121" s="926"/>
      <c r="DN121" s="926"/>
      <c r="DO121" s="926"/>
      <c r="DP121" s="926"/>
      <c r="DQ121" s="926">
        <v>86478</v>
      </c>
      <c r="DR121" s="926"/>
      <c r="DS121" s="926"/>
      <c r="DT121" s="926"/>
      <c r="DU121" s="926"/>
      <c r="DV121" s="927">
        <v>2.2000000000000002</v>
      </c>
      <c r="DW121" s="927"/>
      <c r="DX121" s="927"/>
      <c r="DY121" s="927"/>
      <c r="DZ121" s="928"/>
    </row>
    <row r="122" spans="1:130" s="230" customFormat="1" ht="26.25" customHeight="1">
      <c r="A122" s="1063"/>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395</v>
      </c>
      <c r="AB122" s="959"/>
      <c r="AC122" s="959"/>
      <c r="AD122" s="959"/>
      <c r="AE122" s="960"/>
      <c r="AF122" s="961" t="s">
        <v>395</v>
      </c>
      <c r="AG122" s="959"/>
      <c r="AH122" s="959"/>
      <c r="AI122" s="959"/>
      <c r="AJ122" s="960"/>
      <c r="AK122" s="961" t="s">
        <v>131</v>
      </c>
      <c r="AL122" s="959"/>
      <c r="AM122" s="959"/>
      <c r="AN122" s="959"/>
      <c r="AO122" s="960"/>
      <c r="AP122" s="962" t="s">
        <v>395</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10730299</v>
      </c>
      <c r="BR122" s="1000"/>
      <c r="BS122" s="1000"/>
      <c r="BT122" s="1000"/>
      <c r="BU122" s="1000"/>
      <c r="BV122" s="1000">
        <v>11374422</v>
      </c>
      <c r="BW122" s="1000"/>
      <c r="BX122" s="1000"/>
      <c r="BY122" s="1000"/>
      <c r="BZ122" s="1000"/>
      <c r="CA122" s="1000">
        <v>11144695</v>
      </c>
      <c r="CB122" s="1000"/>
      <c r="CC122" s="1000"/>
      <c r="CD122" s="1000"/>
      <c r="CE122" s="1000"/>
      <c r="CF122" s="1017">
        <v>279.5</v>
      </c>
      <c r="CG122" s="1018"/>
      <c r="CH122" s="1018"/>
      <c r="CI122" s="1018"/>
      <c r="CJ122" s="1018"/>
      <c r="CK122" s="1009"/>
      <c r="CL122" s="1010"/>
      <c r="CM122" s="1010"/>
      <c r="CN122" s="1010"/>
      <c r="CO122" s="1011"/>
      <c r="CP122" s="1019" t="s">
        <v>478</v>
      </c>
      <c r="CQ122" s="1020"/>
      <c r="CR122" s="1020"/>
      <c r="CS122" s="1020"/>
      <c r="CT122" s="1020"/>
      <c r="CU122" s="1020"/>
      <c r="CV122" s="1020"/>
      <c r="CW122" s="1020"/>
      <c r="CX122" s="1020"/>
      <c r="CY122" s="1020"/>
      <c r="CZ122" s="1020"/>
      <c r="DA122" s="1020"/>
      <c r="DB122" s="1020"/>
      <c r="DC122" s="1020"/>
      <c r="DD122" s="1020"/>
      <c r="DE122" s="1020"/>
      <c r="DF122" s="1021"/>
      <c r="DG122" s="925">
        <v>1191</v>
      </c>
      <c r="DH122" s="926"/>
      <c r="DI122" s="926"/>
      <c r="DJ122" s="926"/>
      <c r="DK122" s="926"/>
      <c r="DL122" s="926">
        <v>1351</v>
      </c>
      <c r="DM122" s="926"/>
      <c r="DN122" s="926"/>
      <c r="DO122" s="926"/>
      <c r="DP122" s="926"/>
      <c r="DQ122" s="926">
        <v>1171</v>
      </c>
      <c r="DR122" s="926"/>
      <c r="DS122" s="926"/>
      <c r="DT122" s="926"/>
      <c r="DU122" s="926"/>
      <c r="DV122" s="927">
        <v>0</v>
      </c>
      <c r="DW122" s="927"/>
      <c r="DX122" s="927"/>
      <c r="DY122" s="927"/>
      <c r="DZ122" s="928"/>
    </row>
    <row r="123" spans="1:130" s="230" customFormat="1" ht="26.25" customHeight="1">
      <c r="A123" s="1063"/>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395</v>
      </c>
      <c r="AB123" s="959"/>
      <c r="AC123" s="959"/>
      <c r="AD123" s="959"/>
      <c r="AE123" s="960"/>
      <c r="AF123" s="961" t="s">
        <v>416</v>
      </c>
      <c r="AG123" s="959"/>
      <c r="AH123" s="959"/>
      <c r="AI123" s="959"/>
      <c r="AJ123" s="960"/>
      <c r="AK123" s="961" t="s">
        <v>131</v>
      </c>
      <c r="AL123" s="959"/>
      <c r="AM123" s="959"/>
      <c r="AN123" s="959"/>
      <c r="AO123" s="960"/>
      <c r="AP123" s="962" t="s">
        <v>395</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479</v>
      </c>
      <c r="BP123" s="1005"/>
      <c r="BQ123" s="1035">
        <v>21079266</v>
      </c>
      <c r="BR123" s="1036"/>
      <c r="BS123" s="1036"/>
      <c r="BT123" s="1036"/>
      <c r="BU123" s="1036"/>
      <c r="BV123" s="1036">
        <v>25414767</v>
      </c>
      <c r="BW123" s="1036"/>
      <c r="BX123" s="1036"/>
      <c r="BY123" s="1036"/>
      <c r="BZ123" s="1036"/>
      <c r="CA123" s="1036">
        <v>28980865</v>
      </c>
      <c r="CB123" s="1036"/>
      <c r="CC123" s="1036"/>
      <c r="CD123" s="1036"/>
      <c r="CE123" s="1036"/>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395</v>
      </c>
      <c r="DH123" s="959"/>
      <c r="DI123" s="959"/>
      <c r="DJ123" s="959"/>
      <c r="DK123" s="960"/>
      <c r="DL123" s="961" t="s">
        <v>131</v>
      </c>
      <c r="DM123" s="959"/>
      <c r="DN123" s="959"/>
      <c r="DO123" s="959"/>
      <c r="DP123" s="960"/>
      <c r="DQ123" s="961" t="s">
        <v>442</v>
      </c>
      <c r="DR123" s="959"/>
      <c r="DS123" s="959"/>
      <c r="DT123" s="959"/>
      <c r="DU123" s="960"/>
      <c r="DV123" s="962" t="s">
        <v>131</v>
      </c>
      <c r="DW123" s="963"/>
      <c r="DX123" s="963"/>
      <c r="DY123" s="963"/>
      <c r="DZ123" s="964"/>
    </row>
    <row r="124" spans="1:130" s="230" customFormat="1" ht="26.25" customHeight="1" thickBot="1">
      <c r="A124" s="1063"/>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416</v>
      </c>
      <c r="AG124" s="959"/>
      <c r="AH124" s="959"/>
      <c r="AI124" s="959"/>
      <c r="AJ124" s="960"/>
      <c r="AK124" s="961" t="s">
        <v>416</v>
      </c>
      <c r="AL124" s="959"/>
      <c r="AM124" s="959"/>
      <c r="AN124" s="959"/>
      <c r="AO124" s="960"/>
      <c r="AP124" s="962" t="s">
        <v>131</v>
      </c>
      <c r="AQ124" s="963"/>
      <c r="AR124" s="963"/>
      <c r="AS124" s="963"/>
      <c r="AT124" s="964"/>
      <c r="AU124" s="1031" t="s">
        <v>480</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131</v>
      </c>
      <c r="BR124" s="1027"/>
      <c r="BS124" s="1027"/>
      <c r="BT124" s="1027"/>
      <c r="BU124" s="1027"/>
      <c r="BV124" s="1027" t="s">
        <v>131</v>
      </c>
      <c r="BW124" s="1027"/>
      <c r="BX124" s="1027"/>
      <c r="BY124" s="1027"/>
      <c r="BZ124" s="1027"/>
      <c r="CA124" s="1027" t="s">
        <v>395</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443</v>
      </c>
      <c r="DH124" s="986"/>
      <c r="DI124" s="986"/>
      <c r="DJ124" s="986"/>
      <c r="DK124" s="987"/>
      <c r="DL124" s="985" t="s">
        <v>395</v>
      </c>
      <c r="DM124" s="986"/>
      <c r="DN124" s="986"/>
      <c r="DO124" s="986"/>
      <c r="DP124" s="987"/>
      <c r="DQ124" s="985" t="s">
        <v>395</v>
      </c>
      <c r="DR124" s="986"/>
      <c r="DS124" s="986"/>
      <c r="DT124" s="986"/>
      <c r="DU124" s="987"/>
      <c r="DV124" s="988" t="s">
        <v>395</v>
      </c>
      <c r="DW124" s="989"/>
      <c r="DX124" s="989"/>
      <c r="DY124" s="989"/>
      <c r="DZ124" s="990"/>
    </row>
    <row r="125" spans="1:130" s="230" customFormat="1" ht="26.25" customHeight="1">
      <c r="A125" s="1063"/>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442</v>
      </c>
      <c r="AB125" s="959"/>
      <c r="AC125" s="959"/>
      <c r="AD125" s="959"/>
      <c r="AE125" s="960"/>
      <c r="AF125" s="961" t="s">
        <v>395</v>
      </c>
      <c r="AG125" s="959"/>
      <c r="AH125" s="959"/>
      <c r="AI125" s="959"/>
      <c r="AJ125" s="960"/>
      <c r="AK125" s="961" t="s">
        <v>395</v>
      </c>
      <c r="AL125" s="959"/>
      <c r="AM125" s="959"/>
      <c r="AN125" s="959"/>
      <c r="AO125" s="960"/>
      <c r="AP125" s="962" t="s">
        <v>395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395</v>
      </c>
      <c r="DH125" s="931"/>
      <c r="DI125" s="931"/>
      <c r="DJ125" s="931"/>
      <c r="DK125" s="931"/>
      <c r="DL125" s="931" t="s">
        <v>395</v>
      </c>
      <c r="DM125" s="931"/>
      <c r="DN125" s="931"/>
      <c r="DO125" s="931"/>
      <c r="DP125" s="931"/>
      <c r="DQ125" s="931" t="s">
        <v>395</v>
      </c>
      <c r="DR125" s="931"/>
      <c r="DS125" s="931"/>
      <c r="DT125" s="931"/>
      <c r="DU125" s="931"/>
      <c r="DV125" s="932" t="s">
        <v>395</v>
      </c>
      <c r="DW125" s="932"/>
      <c r="DX125" s="932"/>
      <c r="DY125" s="932"/>
      <c r="DZ125" s="933"/>
    </row>
    <row r="126" spans="1:130" s="230" customFormat="1" ht="26.25" customHeight="1" thickBot="1">
      <c r="A126" s="1063"/>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14456</v>
      </c>
      <c r="AB126" s="959"/>
      <c r="AC126" s="959"/>
      <c r="AD126" s="959"/>
      <c r="AE126" s="960"/>
      <c r="AF126" s="961">
        <v>6038</v>
      </c>
      <c r="AG126" s="959"/>
      <c r="AH126" s="959"/>
      <c r="AI126" s="959"/>
      <c r="AJ126" s="960"/>
      <c r="AK126" s="961">
        <v>4273</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395</v>
      </c>
      <c r="DH126" s="926"/>
      <c r="DI126" s="926"/>
      <c r="DJ126" s="926"/>
      <c r="DK126" s="926"/>
      <c r="DL126" s="926" t="s">
        <v>395</v>
      </c>
      <c r="DM126" s="926"/>
      <c r="DN126" s="926"/>
      <c r="DO126" s="926"/>
      <c r="DP126" s="926"/>
      <c r="DQ126" s="926" t="s">
        <v>395</v>
      </c>
      <c r="DR126" s="926"/>
      <c r="DS126" s="926"/>
      <c r="DT126" s="926"/>
      <c r="DU126" s="926"/>
      <c r="DV126" s="927" t="s">
        <v>395</v>
      </c>
      <c r="DW126" s="927"/>
      <c r="DX126" s="927"/>
      <c r="DY126" s="927"/>
      <c r="DZ126" s="928"/>
    </row>
    <row r="127" spans="1:130" s="230" customFormat="1" ht="26.25" customHeight="1">
      <c r="A127" s="1064"/>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614</v>
      </c>
      <c r="AB127" s="959"/>
      <c r="AC127" s="959"/>
      <c r="AD127" s="959"/>
      <c r="AE127" s="960"/>
      <c r="AF127" s="961">
        <v>517</v>
      </c>
      <c r="AG127" s="959"/>
      <c r="AH127" s="959"/>
      <c r="AI127" s="959"/>
      <c r="AJ127" s="960"/>
      <c r="AK127" s="961">
        <v>459</v>
      </c>
      <c r="AL127" s="959"/>
      <c r="AM127" s="959"/>
      <c r="AN127" s="959"/>
      <c r="AO127" s="960"/>
      <c r="AP127" s="962">
        <v>0</v>
      </c>
      <c r="AQ127" s="963"/>
      <c r="AR127" s="963"/>
      <c r="AS127" s="963"/>
      <c r="AT127" s="964"/>
      <c r="AU127" s="232"/>
      <c r="AV127" s="232"/>
      <c r="AW127" s="232"/>
      <c r="AX127" s="1037" t="s">
        <v>486</v>
      </c>
      <c r="AY127" s="1038"/>
      <c r="AZ127" s="1038"/>
      <c r="BA127" s="1038"/>
      <c r="BB127" s="1038"/>
      <c r="BC127" s="1038"/>
      <c r="BD127" s="1038"/>
      <c r="BE127" s="1039"/>
      <c r="BF127" s="1040" t="s">
        <v>487</v>
      </c>
      <c r="BG127" s="1038"/>
      <c r="BH127" s="1038"/>
      <c r="BI127" s="1038"/>
      <c r="BJ127" s="1038"/>
      <c r="BK127" s="1038"/>
      <c r="BL127" s="1039"/>
      <c r="BM127" s="1040" t="s">
        <v>488</v>
      </c>
      <c r="BN127" s="1038"/>
      <c r="BO127" s="1038"/>
      <c r="BP127" s="1038"/>
      <c r="BQ127" s="1038"/>
      <c r="BR127" s="1038"/>
      <c r="BS127" s="1039"/>
      <c r="BT127" s="1040" t="s">
        <v>489</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395</v>
      </c>
      <c r="DH127" s="926"/>
      <c r="DI127" s="926"/>
      <c r="DJ127" s="926"/>
      <c r="DK127" s="926"/>
      <c r="DL127" s="926" t="s">
        <v>395</v>
      </c>
      <c r="DM127" s="926"/>
      <c r="DN127" s="926"/>
      <c r="DO127" s="926"/>
      <c r="DP127" s="926"/>
      <c r="DQ127" s="926" t="s">
        <v>395</v>
      </c>
      <c r="DR127" s="926"/>
      <c r="DS127" s="926"/>
      <c r="DT127" s="926"/>
      <c r="DU127" s="926"/>
      <c r="DV127" s="927" t="s">
        <v>395</v>
      </c>
      <c r="DW127" s="927"/>
      <c r="DX127" s="927"/>
      <c r="DY127" s="927"/>
      <c r="DZ127" s="928"/>
    </row>
    <row r="128" spans="1:130" s="230" customFormat="1" ht="26.25" customHeight="1" thickBot="1">
      <c r="A128" s="1047" t="s">
        <v>491</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492</v>
      </c>
      <c r="X128" s="1049"/>
      <c r="Y128" s="1049"/>
      <c r="Z128" s="1050"/>
      <c r="AA128" s="1051">
        <v>39004</v>
      </c>
      <c r="AB128" s="1052"/>
      <c r="AC128" s="1052"/>
      <c r="AD128" s="1052"/>
      <c r="AE128" s="1053"/>
      <c r="AF128" s="1054">
        <v>33071</v>
      </c>
      <c r="AG128" s="1052"/>
      <c r="AH128" s="1052"/>
      <c r="AI128" s="1052"/>
      <c r="AJ128" s="1053"/>
      <c r="AK128" s="1054">
        <v>40771</v>
      </c>
      <c r="AL128" s="1052"/>
      <c r="AM128" s="1052"/>
      <c r="AN128" s="1052"/>
      <c r="AO128" s="1053"/>
      <c r="AP128" s="1055"/>
      <c r="AQ128" s="1056"/>
      <c r="AR128" s="1056"/>
      <c r="AS128" s="1056"/>
      <c r="AT128" s="1057"/>
      <c r="AU128" s="232"/>
      <c r="AV128" s="232"/>
      <c r="AW128" s="232"/>
      <c r="AX128" s="896" t="s">
        <v>493</v>
      </c>
      <c r="AY128" s="897"/>
      <c r="AZ128" s="897"/>
      <c r="BA128" s="897"/>
      <c r="BB128" s="897"/>
      <c r="BC128" s="897"/>
      <c r="BD128" s="897"/>
      <c r="BE128" s="898"/>
      <c r="BF128" s="1058" t="s">
        <v>442</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494</v>
      </c>
      <c r="CQ128" s="740"/>
      <c r="CR128" s="740"/>
      <c r="CS128" s="740"/>
      <c r="CT128" s="740"/>
      <c r="CU128" s="740"/>
      <c r="CV128" s="740"/>
      <c r="CW128" s="740"/>
      <c r="CX128" s="740"/>
      <c r="CY128" s="740"/>
      <c r="CZ128" s="740"/>
      <c r="DA128" s="740"/>
      <c r="DB128" s="740"/>
      <c r="DC128" s="740"/>
      <c r="DD128" s="740"/>
      <c r="DE128" s="740"/>
      <c r="DF128" s="1042"/>
      <c r="DG128" s="1043" t="s">
        <v>395</v>
      </c>
      <c r="DH128" s="1044"/>
      <c r="DI128" s="1044"/>
      <c r="DJ128" s="1044"/>
      <c r="DK128" s="1044"/>
      <c r="DL128" s="1044" t="s">
        <v>131</v>
      </c>
      <c r="DM128" s="1044"/>
      <c r="DN128" s="1044"/>
      <c r="DO128" s="1044"/>
      <c r="DP128" s="1044"/>
      <c r="DQ128" s="1044" t="s">
        <v>131</v>
      </c>
      <c r="DR128" s="1044"/>
      <c r="DS128" s="1044"/>
      <c r="DT128" s="1044"/>
      <c r="DU128" s="1044"/>
      <c r="DV128" s="1045" t="s">
        <v>131</v>
      </c>
      <c r="DW128" s="1045"/>
      <c r="DX128" s="1045"/>
      <c r="DY128" s="1045"/>
      <c r="DZ128" s="1046"/>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4625819</v>
      </c>
      <c r="AB129" s="959"/>
      <c r="AC129" s="959"/>
      <c r="AD129" s="959"/>
      <c r="AE129" s="960"/>
      <c r="AF129" s="961">
        <v>4995305</v>
      </c>
      <c r="AG129" s="959"/>
      <c r="AH129" s="959"/>
      <c r="AI129" s="959"/>
      <c r="AJ129" s="960"/>
      <c r="AK129" s="961">
        <v>4938641</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795587</v>
      </c>
      <c r="AB130" s="959"/>
      <c r="AC130" s="959"/>
      <c r="AD130" s="959"/>
      <c r="AE130" s="960"/>
      <c r="AF130" s="961">
        <v>941284</v>
      </c>
      <c r="AG130" s="959"/>
      <c r="AH130" s="959"/>
      <c r="AI130" s="959"/>
      <c r="AJ130" s="960"/>
      <c r="AK130" s="961">
        <v>950845</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10</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3830232</v>
      </c>
      <c r="AB131" s="986"/>
      <c r="AC131" s="986"/>
      <c r="AD131" s="986"/>
      <c r="AE131" s="987"/>
      <c r="AF131" s="985">
        <v>4054021</v>
      </c>
      <c r="AG131" s="986"/>
      <c r="AH131" s="986"/>
      <c r="AI131" s="986"/>
      <c r="AJ131" s="987"/>
      <c r="AK131" s="985">
        <v>3987796</v>
      </c>
      <c r="AL131" s="986"/>
      <c r="AM131" s="986"/>
      <c r="AN131" s="986"/>
      <c r="AO131" s="987"/>
      <c r="AP131" s="1110"/>
      <c r="AQ131" s="1111"/>
      <c r="AR131" s="1111"/>
      <c r="AS131" s="1111"/>
      <c r="AT131" s="1112"/>
      <c r="AU131" s="233"/>
      <c r="AV131" s="233"/>
      <c r="AW131" s="233"/>
      <c r="AX131" s="1083" t="s">
        <v>501</v>
      </c>
      <c r="AY131" s="740"/>
      <c r="AZ131" s="740"/>
      <c r="BA131" s="740"/>
      <c r="BB131" s="740"/>
      <c r="BC131" s="740"/>
      <c r="BD131" s="740"/>
      <c r="BE131" s="1042"/>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9.3092533300000007</v>
      </c>
      <c r="AB132" s="1097"/>
      <c r="AC132" s="1097"/>
      <c r="AD132" s="1097"/>
      <c r="AE132" s="1098"/>
      <c r="AF132" s="1099">
        <v>10.34612302</v>
      </c>
      <c r="AG132" s="1097"/>
      <c r="AH132" s="1097"/>
      <c r="AI132" s="1097"/>
      <c r="AJ132" s="1098"/>
      <c r="AK132" s="1099">
        <v>10.463248370000001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8.6999999999999993</v>
      </c>
      <c r="AB133" s="1080"/>
      <c r="AC133" s="1080"/>
      <c r="AD133" s="1080"/>
      <c r="AE133" s="1081"/>
      <c r="AF133" s="1079">
        <v>9.1999999999999993</v>
      </c>
      <c r="AG133" s="1080"/>
      <c r="AH133" s="1080"/>
      <c r="AI133" s="1080"/>
      <c r="AJ133" s="1081"/>
      <c r="AK133" s="1079">
        <v>10</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A+cNwB6ZJkAQPFvM4LPqWxLPX8oeULdDXikcVmVjtkqO5rfKjjZjS6rT5xxjjJNlt7Y759sclfIioXazzyYJg==" saltValue="zwm+5Ud7JVFKOowE8vK6w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73" zoomScaleNormal="85" zoomScaleSheetLayoutView="100" workbookViewId="0">
      <selection activeCell="BD76" sqref="BD76"/>
    </sheetView>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Wbchw8OoavIO42vz9qO+700QifmwIxzYhFZKAy+s6be4Etn4SVsus5ujpb4x1G0J8vQeBGG+UfTNR+lPoi6bAQ==" saltValue="0Kp9NCYAM/25n1R1L6PI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2"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FObjM1H5Ak0y2hC2rsCd3M7w9TvhVKHC3ALqFvmcqpiWEIGzv1DDb0vvrgLo+S6LHXU3/0qlJNPfXwo9VkIBw==" saltValue="LEDNVMxd5YYwvmIIgMJJ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B27" sqref="AB27"/>
    </sheetView>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1283423</v>
      </c>
      <c r="AP9" s="281">
        <v>177415</v>
      </c>
      <c r="AQ9" s="282">
        <v>138583</v>
      </c>
      <c r="AR9" s="283">
        <v>28</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2015</v>
      </c>
      <c r="AP10" s="284">
        <v>279</v>
      </c>
      <c r="AQ10" s="285">
        <v>15847</v>
      </c>
      <c r="AR10" s="286">
        <v>-98.2</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t="s">
        <v>516</v>
      </c>
      <c r="AP11" s="284" t="s">
        <v>516</v>
      </c>
      <c r="AQ11" s="285">
        <v>2224</v>
      </c>
      <c r="AR11" s="286" t="s">
        <v>516</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516</v>
      </c>
      <c r="AP12" s="284" t="s">
        <v>516</v>
      </c>
      <c r="AQ12" s="285" t="s">
        <v>516</v>
      </c>
      <c r="AR12" s="286" t="s">
        <v>516</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103258</v>
      </c>
      <c r="AP13" s="284">
        <v>14274</v>
      </c>
      <c r="AQ13" s="285">
        <v>5571</v>
      </c>
      <c r="AR13" s="286">
        <v>156.19999999999999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96312</v>
      </c>
      <c r="AP14" s="284">
        <v>13314</v>
      </c>
      <c r="AQ14" s="285">
        <v>2766</v>
      </c>
      <c r="AR14" s="286">
        <v>381.3</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-99877</v>
      </c>
      <c r="AP15" s="284">
        <v>-13807</v>
      </c>
      <c r="AQ15" s="285">
        <v>-9361</v>
      </c>
      <c r="AR15" s="286">
        <v>47.5</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1385131</v>
      </c>
      <c r="AP16" s="284">
        <v>191475</v>
      </c>
      <c r="AQ16" s="285">
        <v>155632</v>
      </c>
      <c r="AR16" s="286">
        <v>23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20.74</v>
      </c>
      <c r="AP21" s="298">
        <v>13.83</v>
      </c>
      <c r="AQ21" s="299">
        <v>6.91</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95.5</v>
      </c>
      <c r="AP22" s="303">
        <v>96.2</v>
      </c>
      <c r="AQ22" s="304">
        <v>-0.7</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1127881</v>
      </c>
      <c r="AP32" s="312">
        <v>155914</v>
      </c>
      <c r="AQ32" s="313">
        <v>82029</v>
      </c>
      <c r="AR32" s="314">
        <v>90.1</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516</v>
      </c>
      <c r="AP33" s="312" t="s">
        <v>516</v>
      </c>
      <c r="AQ33" s="313" t="s">
        <v>516</v>
      </c>
      <c r="AR33" s="314" t="s">
        <v>516</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516</v>
      </c>
      <c r="AP34" s="312" t="s">
        <v>516</v>
      </c>
      <c r="AQ34" s="313" t="s">
        <v>516</v>
      </c>
      <c r="AR34" s="314" t="s">
        <v>516</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v>254508</v>
      </c>
      <c r="AP35" s="312">
        <v>35182</v>
      </c>
      <c r="AQ35" s="313">
        <v>28200</v>
      </c>
      <c r="AR35" s="314">
        <v>24.8</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21748</v>
      </c>
      <c r="AP36" s="312">
        <v>3006</v>
      </c>
      <c r="AQ36" s="313">
        <v>4770</v>
      </c>
      <c r="AR36" s="314">
        <v>-37</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v>4732</v>
      </c>
      <c r="AP37" s="312">
        <v>654</v>
      </c>
      <c r="AQ37" s="313">
        <v>525</v>
      </c>
      <c r="AR37" s="314">
        <v>24.6</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516</v>
      </c>
      <c r="AP38" s="315" t="s">
        <v>516</v>
      </c>
      <c r="AQ38" s="316">
        <v>4</v>
      </c>
      <c r="AR38" s="304" t="s">
        <v>516</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-40771</v>
      </c>
      <c r="AP39" s="312">
        <v>-5636</v>
      </c>
      <c r="AQ39" s="313">
        <v>-1861</v>
      </c>
      <c r="AR39" s="314">
        <v>202.8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-950845</v>
      </c>
      <c r="AP40" s="312">
        <v>-131441</v>
      </c>
      <c r="AQ40" s="313">
        <v>-76879</v>
      </c>
      <c r="AR40" s="314">
        <v>71</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417253</v>
      </c>
      <c r="AP41" s="312">
        <v>57679</v>
      </c>
      <c r="AQ41" s="313">
        <v>36788</v>
      </c>
      <c r="AR41" s="314">
        <v>56.8</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2018284</v>
      </c>
      <c r="AN51" s="334">
        <v>254898</v>
      </c>
      <c r="AO51" s="335">
        <v>-48.5</v>
      </c>
      <c r="AP51" s="336">
        <v>114790</v>
      </c>
      <c r="AQ51" s="337">
        <v>-6.6</v>
      </c>
      <c r="AR51" s="338">
        <v>-41.9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1150521</v>
      </c>
      <c r="AN52" s="342">
        <v>145304</v>
      </c>
      <c r="AO52" s="343">
        <v>-44.2</v>
      </c>
      <c r="AP52" s="344">
        <v>55601</v>
      </c>
      <c r="AQ52" s="345">
        <v>-15.5</v>
      </c>
      <c r="AR52" s="346">
        <v>-28.7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3376915</v>
      </c>
      <c r="AN53" s="334">
        <v>437992</v>
      </c>
      <c r="AO53" s="335">
        <v>71.8</v>
      </c>
      <c r="AP53" s="336">
        <v>126262</v>
      </c>
      <c r="AQ53" s="337">
        <v>10</v>
      </c>
      <c r="AR53" s="338">
        <v>61.8</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2328952</v>
      </c>
      <c r="AN54" s="342">
        <v>302069</v>
      </c>
      <c r="AO54" s="343">
        <v>107.9</v>
      </c>
      <c r="AP54" s="344">
        <v>56769</v>
      </c>
      <c r="AQ54" s="345">
        <v>2.1</v>
      </c>
      <c r="AR54" s="346">
        <v>105.8</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2983298</v>
      </c>
      <c r="AN55" s="334">
        <v>395715</v>
      </c>
      <c r="AO55" s="335">
        <v>-9.6999999999999993</v>
      </c>
      <c r="AP55" s="336">
        <v>126525</v>
      </c>
      <c r="AQ55" s="337">
        <v>0.2</v>
      </c>
      <c r="AR55" s="338">
        <v>-9.9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2074702</v>
      </c>
      <c r="AN56" s="342">
        <v>275196</v>
      </c>
      <c r="AO56" s="343">
        <v>-8.9</v>
      </c>
      <c r="AP56" s="344">
        <v>67052</v>
      </c>
      <c r="AQ56" s="345">
        <v>18.100000000000001</v>
      </c>
      <c r="AR56" s="346">
        <v>-27</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3614537</v>
      </c>
      <c r="AN57" s="334">
        <v>489046</v>
      </c>
      <c r="AO57" s="335">
        <v>23.6</v>
      </c>
      <c r="AP57" s="336">
        <v>122054</v>
      </c>
      <c r="AQ57" s="337">
        <v>-3.5</v>
      </c>
      <c r="AR57" s="338">
        <v>27.1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2046148</v>
      </c>
      <c r="AN58" s="342">
        <v>276843</v>
      </c>
      <c r="AO58" s="343">
        <v>0.6</v>
      </c>
      <c r="AP58" s="344">
        <v>68298</v>
      </c>
      <c r="AQ58" s="345">
        <v>1.9</v>
      </c>
      <c r="AR58" s="346">
        <v>-1.3</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4369997</v>
      </c>
      <c r="AN59" s="334">
        <v>604091</v>
      </c>
      <c r="AO59" s="335">
        <v>23.5</v>
      </c>
      <c r="AP59" s="336">
        <v>111644</v>
      </c>
      <c r="AQ59" s="337">
        <v>-8.5</v>
      </c>
      <c r="AR59" s="338">
        <v>32</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3230808</v>
      </c>
      <c r="AN60" s="342">
        <v>446614</v>
      </c>
      <c r="AO60" s="343">
        <v>61.3</v>
      </c>
      <c r="AP60" s="344">
        <v>66606</v>
      </c>
      <c r="AQ60" s="345">
        <v>-2.5</v>
      </c>
      <c r="AR60" s="346">
        <v>63.8</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3272606</v>
      </c>
      <c r="AN61" s="349">
        <v>436348</v>
      </c>
      <c r="AO61" s="350">
        <v>12.1</v>
      </c>
      <c r="AP61" s="351">
        <v>120255</v>
      </c>
      <c r="AQ61" s="352">
        <v>-1.7</v>
      </c>
      <c r="AR61" s="338">
        <v>13.8</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2166226</v>
      </c>
      <c r="AN62" s="342">
        <v>289205</v>
      </c>
      <c r="AO62" s="343">
        <v>23.3</v>
      </c>
      <c r="AP62" s="344">
        <v>62865</v>
      </c>
      <c r="AQ62" s="345">
        <v>0.8</v>
      </c>
      <c r="AR62" s="346">
        <v>22.5</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wEvMeZ/N7Pn4XpCxi+pFDLU0LhUA4srIeHoFvXjB2zC1abMbsu9ZMbo19gYYiCFByOmJSJbnGDy1L0RrIhgDvw==" saltValue="waL1p+Wq0IT/jRBZWkID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556</v>
      </c>
    </row>
    <row r="120" spans="125:125" ht="13.5" hidden="1" customHeight="1"/>
    <row r="121" spans="125:125" ht="13.5" hidden="1" customHeight="1">
      <c r="DU121" s="259"/>
    </row>
  </sheetData>
  <sheetProtection algorithmName="SHA-512" hashValue="bamL342kegdT16ah1ToQpPZBlcAIYJ4vm2t9wStXuglWuq3gycu45NFj7HzcY5rj+HZGykxC8pzClJX1aENPkQ==" saltValue="9/TG5YkSQVRm8V5R0oFo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557</v>
      </c>
    </row>
  </sheetData>
  <sheetProtection algorithmName="SHA-512" hashValue="bQrREI7rI5N+bYqf8Nf0hvDttD+8GwqgAgXpbE7L6DG69yfjRj89O5mdOKLxHO2MOZXMQFrN2r4J7ZrNnUmtsg==" saltValue="q26SfZ3O5BMClzBN19UI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39" t="s">
        <v>3</v>
      </c>
      <c r="D47" s="1139"/>
      <c r="E47" s="1140"/>
      <c r="F47" s="11">
        <v>15.46</v>
      </c>
      <c r="G47" s="12">
        <v>14.87</v>
      </c>
      <c r="H47" s="12">
        <v>14.62</v>
      </c>
      <c r="I47" s="12">
        <v>13.63</v>
      </c>
      <c r="J47" s="13">
        <v>12.34</v>
      </c>
    </row>
    <row r="48" spans="2:10" ht="57.75" customHeight="1">
      <c r="B48" s="14"/>
      <c r="C48" s="1141" t="s">
        <v>4</v>
      </c>
      <c r="D48" s="1141"/>
      <c r="E48" s="1142"/>
      <c r="F48" s="15">
        <v>0.9</v>
      </c>
      <c r="G48" s="16">
        <v>2.46</v>
      </c>
      <c r="H48" s="16">
        <v>4.88</v>
      </c>
      <c r="I48" s="16">
        <v>2.37</v>
      </c>
      <c r="J48" s="17">
        <v>4.2</v>
      </c>
    </row>
    <row r="49" spans="2:10" ht="57.75" customHeight="1" thickBot="1">
      <c r="B49" s="18"/>
      <c r="C49" s="1143" t="s">
        <v>5</v>
      </c>
      <c r="D49" s="1143"/>
      <c r="E49" s="1144"/>
      <c r="F49" s="19" t="s">
        <v>563</v>
      </c>
      <c r="G49" s="20" t="s">
        <v>564</v>
      </c>
      <c r="H49" s="20">
        <v>1.51</v>
      </c>
      <c r="I49" s="20" t="s">
        <v>565</v>
      </c>
      <c r="J49" s="21" t="s">
        <v>566</v>
      </c>
    </row>
    <row r="50" spans="2:10"/>
  </sheetData>
  <sheetProtection algorithmName="SHA-512" hashValue="wYxgdvuh+2cs1CL2rk+BLvjtdyMyX7vDCLYUjjiJpjGfNvZxgCLaudMkUzxVizngpA89xaNZN9FlN6pW9hzONg==" saltValue="VlFdiGcJ3zSbmL9qN7ui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菅生 裕斗</cp:lastModifiedBy>
  <cp:lastPrinted>2024-03-24T23:45:54Z</cp:lastPrinted>
  <dcterms:created xsi:type="dcterms:W3CDTF">2024-03-14T00:53:41Z</dcterms:created>
  <dcterms:modified xsi:type="dcterms:W3CDTF">2024-03-24T23:47:28Z</dcterms:modified>
  <cp:category/>
</cp:coreProperties>
</file>