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AM35"/>
  <c r="C35"/>
  <c r="C34"/>
  <c r="U34" l="1"/>
  <c r="U35" s="1"/>
  <c r="U36"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10" l="1"/>
  <c r="BE34" s="1"/>
  <c r="BE35" l="1"/>
  <c r="BW34"/>
  <c r="BW35" s="1"/>
  <c r="BW36" s="1"/>
  <c r="BW37" s="1"/>
  <c r="CO34" l="1"/>
</calcChain>
</file>

<file path=xl/sharedStrings.xml><?xml version="1.0" encoding="utf-8"?>
<sst xmlns="http://schemas.openxmlformats.org/spreadsheetml/2006/main" count="1077" uniqueCount="595">
  <si>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</si>
  <si>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</si>
  <si>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</si>
  <si>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</si>
  <si>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</si>
  <si>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</si>
  <si>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</si>
  <si>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</si>
  <si>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</si>
  <si>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</si>
  <si>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</si>
  <si>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</si>
  <si>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</si>
  <si>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</si>
  <si>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</si>
  <si>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</si>
  <si>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</si>
  <si>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</si>
  <si>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</si>
  <si>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</si>
  <si>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</si>
  <si>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</si>
  <si>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</si>
  <si>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</si>
  <si>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</si>
  <si>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</si>
  <si>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</si>
  <si>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</si>
  <si>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</si>
  <si>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</si>
  <si>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</si>
  <si>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</si>
  <si>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</si>
  <si>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</si>
  <si>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</si>
  <si>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</si>
  <si>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</si>
  <si>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</si>
  <si>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</si>
  <si>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</si>
  <si>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</si>
  <si>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</si>
  <si>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</si>
  <si>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</si>
  <si>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</si>
  <si>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</si>
  <si>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</si>
  <si>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</si>
  <si>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</si>
  <si>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</si>
  <si>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</si>
  <si>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</si>
  <si>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</si>
  <si>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</si>
  <si>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</si>
  <si>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</si>
  <si>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</si>
  <si>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</si>
  <si>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</si>
  <si>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</si>
  <si>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</si>
  <si>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</si>
  <si>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</si>
  <si>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</si>
  <si>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</si>
  <si>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</si>
  <si>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</si>
  <si>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</si>
  <si>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</si>
  <si>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</si>
  <si>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</si>
  <si>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</si>
  <si>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</si>
  <si>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</si>
  <si>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</si>
  <si>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</si>
  <si>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</si>
  <si>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</si>
  <si>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</si>
  <si>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</si>
  <si>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</si>
  <si>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</si>
  <si>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</si>
  <si>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</si>
  <si>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</si>
  <si>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</si>
  <si>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</si>
  <si>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</si>
  <si>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</si>
  <si>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</si>
  <si>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</si>
  <si>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</si>
  <si>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</si>
  <si>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</si>
  <si>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</si>
  <si>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</si>
  <si>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</si>
  <si>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</si>
  <si>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</si>
  <si>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</si>
  <si>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</si>
  <si>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</si>
  <si>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</si>
  <si>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</si>
  <si>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</si>
  <si>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</si>
  <si>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</si>
  <si>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</si>
  <si>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</si>
  <si>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</si>
  <si>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</si>
  <si>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</si>
  <si>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</si>
  <si>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</si>
  <si>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</si>
  <si>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</si>
  <si>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</si>
  <si>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</si>
  <si>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</si>
  <si>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</si>
  <si>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</si>
  <si>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</si>
  <si>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</si>
  <si>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</si>
  <si>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</si>
  <si>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</si>
  <si>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</si>
  <si>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</si>
  <si>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</si>
  <si>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</si>
  <si>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</si>
  <si>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</si>
  <si>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</si>
  <si>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</si>
  <si>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</si>
  <si>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</si>
  <si>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</si>
  <si>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</si>
  <si>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</si>
  <si>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</si>
  <si>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</si>
  <si>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</si>
  <si>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</si>
  <si>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</si>
  <si>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</si>
  <si>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</si>
  <si>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</si>
  <si>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</si>
  <si>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</si>
  <si>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</si>
  <si>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</si>
  <si>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</si>
  <si>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</si>
  <si>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</si>
  <si>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</si>
  <si>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</si>
  <si>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</si>
  <si>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</si>
  <si>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</si>
  <si>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</si>
  <si>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</si>
  <si>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</si>
  <si>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</si>
  <si>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</si>
  <si>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</si>
  <si>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</si>
  <si>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</si>
  <si>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</si>
  <si>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</si>
  <si>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</si>
  <si>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</si>
  <si>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</si>
  <si>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</si>
  <si>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</si>
  <si>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</si>
  <si>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</si>
  <si>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</si>
  <si>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</si>
  <si>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</si>
  <si>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</si>
  <si>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</si>
  <si>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</si>
  <si>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</si>
  <si>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</si>
  <si>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</si>
  <si>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</si>
  <si>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</si>
  <si>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</si>
  <si>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</si>
  <si>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</si>
  <si>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</si>
  <si>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</si>
  <si>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</si>
  <si>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</si>
  <si>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</si>
  <si>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</si>
  <si>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</si>
  <si>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</si>
  <si>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</si>
  <si>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</si>
  <si>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</si>
  <si>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</si>
  <si>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</si>
  <si>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</si>
  <si>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</si>
  <si>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</si>
  <si>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</si>
  <si>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</si>
  <si>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</si>
  <si>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</si>
  <si>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</si>
  <si>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北海道白糠町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</si>
  <si>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</si>
  <si>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</si>
  <si>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</si>
  <si>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</si>
  <si>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</si>
  <si>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</si>
  <si>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</si>
  <si>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</si>
  <si>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</si>
  <si>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</si>
  <si>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</si>
  <si>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</si>
  <si>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</si>
  <si>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</si>
  <si>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</si>
  <si>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</si>
  <si>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</si>
  <si>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</si>
  <si>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</si>
  <si>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</si>
  <si>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</si>
  <si>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</si>
  <si>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</si>
  <si>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</si>
  <si>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</si>
  <si>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</si>
  <si>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</si>
  <si>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</si>
  <si>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</si>
  <si>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</si>
  <si>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</si>
  <si>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</si>
  <si>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</si>
  <si>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</si>
  <si>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</si>
  <si>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</si>
  <si>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</si>
  <si>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</si>
  <si>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</si>
  <si>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</si>
  <si>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</si>
  <si>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</si>
  <si>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</si>
  <si>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</si>
  <si>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</si>
  <si>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</si>
  <si>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</si>
  <si>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</si>
  <si>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</si>
  <si>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</si>
  <si>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</si>
  <si>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</si>
  <si>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</si>
  <si>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</si>
  <si>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</si>
  <si>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</si>
  <si>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</si>
  <si>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</si>
  <si>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</si>
  <si>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</si>
  <si>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</si>
  <si>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</si>
  <si>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</si>
  <si>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</si>
  <si>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</si>
  <si>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</si>
  <si>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</si>
  <si>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</si>
  <si>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</si>
  <si>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</si>
  <si>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</si>
  <si>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</si>
  <si>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</si>
  <si>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</si>
  <si>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</si>
  <si>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</si>
  <si>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</si>
  <si>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</si>
  <si>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</si>
  <si>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</si>
  <si>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</si>
  <si>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</si>
  <si>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</si>
  <si>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</si>
  <si>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</si>
  <si>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</si>
  <si>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</si>
  <si>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</si>
  <si>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</si>
  <si>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</si>
  <si>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</si>
  <si>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</si>
  <si>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</si>
  <si>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</si>
  <si>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</si>
  <si>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</si>
  <si>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</si>
  <si>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</si>
  <si>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</si>
  <si>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</si>
  <si>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</si>
  <si>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</si>
  <si>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</si>
  <si>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</si>
  <si>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</si>
  <si>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</si>
  <si>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</si>
  <si>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</si>
  <si>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</si>
  <si>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</si>
  <si>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</si>
  <si>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</si>
  <si>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</si>
  <si>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</si>
  <si>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</si>
  <si>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</si>
  <si>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</si>
  <si>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</si>
  <si>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</si>
  <si>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</si>
  <si>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</si>
  <si>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</si>
  <si>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</si>
  <si>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</si>
  <si>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</si>
  <si>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</si>
  <si>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</si>
  <si>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</si>
  <si>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</si>
  <si>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</si>
  <si>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</si>
  <si>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</si>
  <si>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</si>
  <si>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</si>
  <si>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</si>
  <si>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</si>
  <si>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</si>
  <si>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</si>
  <si>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</si>
  <si>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</si>
  <si>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</si>
  <si>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</si>
  <si>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</si>
  <si>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</si>
  <si>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</si>
  <si>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</si>
  <si>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</si>
  <si>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</si>
  <si>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北海道白糠町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</si>
  <si>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</si>
  <si>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</si>
  <si>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</si>
  <si>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</si>
  <si>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</si>
  <si>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</si>
  <si>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</si>
  <si>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</si>
  <si>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</si>
  <si>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</si>
  <si>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</si>
  <si>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</si>
  <si>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</si>
  <si>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</si>
  <si>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</si>
  <si>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</si>
  <si>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</si>
  <si>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</si>
  <si>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</si>
  <si>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</si>
  <si>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</si>
  <si>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</si>
  <si>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</si>
  <si>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</si>
  <si>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</si>
  <si>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</si>
  <si>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</si>
  <si>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</si>
  <si>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</si>
  <si>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</si>
  <si>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</si>
  <si>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</si>
  <si>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</si>
  <si>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</si>
  <si>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白糠町国民健康保険特別会計</t>
    <phoneticPr fontId="5"/>
  </si>
  <si>
    <t>白糠町介護保険特別会計</t>
    <phoneticPr fontId="5"/>
  </si>
  <si>
    <t>白糠町後期高齢者医療特別会計</t>
    <phoneticPr fontId="5"/>
  </si>
  <si>
    <t>白糠町水道事業会計</t>
    <phoneticPr fontId="5"/>
  </si>
  <si>
    <t>白糠町簡易水道及び飲用水道供給事業特別会計</t>
    <phoneticPr fontId="5"/>
  </si>
  <si>
    <t>白糠町公共下水道事業特別会計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</si>
  <si>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</si>
  <si>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</si>
  <si>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</si>
  <si>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</si>
  <si>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</si>
  <si>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</si>
  <si>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</si>
  <si>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</si>
  <si>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</si>
  <si>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</si>
  <si>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</si>
  <si>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</si>
  <si>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</si>
  <si>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</si>
  <si>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</si>
  <si>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</si>
  <si>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</si>
  <si>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</si>
  <si>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</si>
  <si>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</si>
  <si>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</si>
  <si>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</si>
  <si>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</si>
  <si>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</si>
  <si>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</si>
  <si>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</si>
  <si>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</si>
  <si>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</si>
  <si>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</si>
  <si>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</si>
  <si>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</si>
  <si>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</si>
  <si>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</si>
  <si>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</si>
  <si>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</si>
  <si>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</si>
  <si>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</si>
  <si>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</si>
  <si>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</si>
  <si>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</si>
  <si>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</si>
  <si>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</si>
  <si>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</si>
  <si>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</si>
  <si>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</si>
  <si>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</si>
  <si>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</si>
  <si>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</si>
  <si>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</si>
  <si>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</si>
  <si>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</si>
  <si>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</si>
  <si>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</si>
  <si>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</si>
  <si>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</si>
  <si>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</si>
  <si>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</si>
  <si>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</si>
  <si>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</si>
  <si>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</si>
  <si>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</si>
  <si>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白糠町公共下水道事業特別会計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</si>
  <si>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</si>
  <si>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</si>
  <si>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</si>
  <si>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</si>
  <si>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白糠町水道事業会計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</si>
  <si>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</si>
  <si>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</si>
  <si>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</si>
  <si>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</si>
  <si>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</si>
  <si>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</si>
  <si>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</si>
  <si>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</si>
  <si>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</si>
  <si>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</si>
  <si>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</si>
  <si>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</si>
  <si>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</si>
  <si>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</si>
  <si>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</si>
  <si>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</si>
  <si>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</si>
  <si>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</si>
  <si>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</si>
  <si>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</si>
  <si>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</si>
  <si>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</si>
  <si>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</si>
  <si>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</si>
  <si>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</si>
  <si>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</si>
  <si>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</si>
  <si>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</si>
  <si>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</si>
  <si>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</si>
  <si>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</si>
  <si>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</si>
  <si>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</si>
  <si>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</si>
  <si>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</si>
  <si>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</si>
  <si>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</si>
  <si>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</si>
  <si>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</si>
  <si>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</si>
  <si>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</si>
  <si>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</si>
  <si>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</si>
  <si>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</si>
  <si>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</si>
  <si>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</si>
  <si>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</si>
  <si>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</si>
  <si>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</si>
  <si>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</si>
  <si>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</si>
  <si>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</si>
  <si>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</si>
  <si>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</si>
  <si>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</si>
  <si>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</si>
  <si>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</si>
  <si>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</si>
  <si>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</si>
  <si>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</si>
  <si>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</si>
  <si>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</si>
  <si>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</si>
  <si>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</si>
  <si>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</si>
  <si>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</si>
  <si>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</si>
  <si>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</si>
  <si>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</si>
  <si>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</si>
  <si>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</si>
  <si>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</si>
  <si>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</si>
  <si>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</si>
  <si>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</si>
  <si>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</si>
  <si>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</si>
  <si>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</si>
  <si>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</si>
  <si>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</si>
  <si>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</si>
  <si>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</si>
  <si>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</si>
  <si>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</si>
  <si>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</si>
  <si>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</si>
  <si>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1.02</t>
  </si>
  <si>
    <t>▲ 1.35</t>
  </si>
  <si>
    <t>▲ 2.48</t>
  </si>
  <si>
    <t>白糠町水道事業会計</t>
  </si>
  <si>
    <t>一般会計</t>
  </si>
  <si>
    <t>白糠町介護保険特別会計</t>
  </si>
  <si>
    <t>白糠町国民健康保険特別会計</t>
  </si>
  <si>
    <t>▲ 0.83</t>
  </si>
  <si>
    <t>白糠町公共下水道事業特別会計</t>
  </si>
  <si>
    <t>白糠町簡易水道及び飲用水道供給事業特別会計</t>
  </si>
  <si>
    <t>白糠町後期高齢者医療特別会計</t>
  </si>
  <si>
    <t>その他会計（赤字）</t>
  </si>
  <si>
    <t>その他会計（黒字）</t>
  </si>
  <si>
    <t>-</t>
    <phoneticPr fontId="11"/>
  </si>
  <si>
    <t>法適用企業</t>
    <phoneticPr fontId="5"/>
  </si>
  <si>
    <t>法非適用企業</t>
    <phoneticPr fontId="5"/>
  </si>
  <si>
    <t>釧路白糠工業用水道企業団</t>
    <rPh sb="0" eb="2">
      <t>クシロ</t>
    </rPh>
    <rPh sb="2" eb="4">
      <t>シラヌカ</t>
    </rPh>
    <rPh sb="4" eb="7">
      <t>コウギョウヨウ</t>
    </rPh>
    <rPh sb="7" eb="9">
      <t>スイドウ</t>
    </rPh>
    <rPh sb="9" eb="11">
      <t>キギョウ</t>
    </rPh>
    <rPh sb="11" eb="12">
      <t>ダン</t>
    </rPh>
    <phoneticPr fontId="11"/>
  </si>
  <si>
    <t>釧路広域連合</t>
    <rPh sb="0" eb="2">
      <t>クシロ</t>
    </rPh>
    <rPh sb="2" eb="4">
      <t>コウイキ</t>
    </rPh>
    <rPh sb="4" eb="6">
      <t>レンゴウ</t>
    </rPh>
    <phoneticPr fontId="11"/>
  </si>
  <si>
    <t>釧路公立大学事務組合</t>
    <rPh sb="0" eb="2">
      <t>クシロ</t>
    </rPh>
    <rPh sb="2" eb="4">
      <t>コウリツ</t>
    </rPh>
    <rPh sb="4" eb="6">
      <t>ダイガク</t>
    </rPh>
    <rPh sb="6" eb="8">
      <t>ジム</t>
    </rPh>
    <rPh sb="8" eb="10">
      <t>クミアイ</t>
    </rPh>
    <phoneticPr fontId="11"/>
  </si>
  <si>
    <t>釧路・根室広域地方税滞納整理機構</t>
    <rPh sb="0" eb="2">
      <t>クシロ</t>
    </rPh>
    <rPh sb="3" eb="5">
      <t>ネムロ</t>
    </rPh>
    <rPh sb="5" eb="7">
      <t>コウイキ</t>
    </rPh>
    <rPh sb="7" eb="9">
      <t>チホウ</t>
    </rPh>
    <rPh sb="9" eb="10">
      <t>ゼイ</t>
    </rPh>
    <rPh sb="10" eb="12">
      <t>タイノウ</t>
    </rPh>
    <rPh sb="12" eb="14">
      <t>セイリ</t>
    </rPh>
    <rPh sb="14" eb="16">
      <t>キコウ</t>
    </rPh>
    <phoneticPr fontId="11"/>
  </si>
  <si>
    <t>株式会社白糠町振興公社</t>
    <rPh sb="0" eb="2">
      <t>カブシキ</t>
    </rPh>
    <rPh sb="2" eb="4">
      <t>カイシャ</t>
    </rPh>
    <rPh sb="4" eb="6">
      <t>シラヌカ</t>
    </rPh>
    <rPh sb="6" eb="7">
      <t>チョウ</t>
    </rPh>
    <rPh sb="7" eb="9">
      <t>シンコウ</t>
    </rPh>
    <rPh sb="9" eb="11">
      <t>コウシャ</t>
    </rPh>
    <phoneticPr fontId="11"/>
  </si>
  <si>
    <t>-</t>
    <phoneticPr fontId="11"/>
  </si>
  <si>
    <t>まちづくり基金</t>
    <rPh sb="5" eb="7">
      <t>キキン</t>
    </rPh>
    <phoneticPr fontId="11"/>
  </si>
  <si>
    <t>漁業振興基金</t>
    <rPh sb="0" eb="2">
      <t>ギョギョウ</t>
    </rPh>
    <rPh sb="2" eb="4">
      <t>シンコウ</t>
    </rPh>
    <rPh sb="4" eb="6">
      <t>キキン</t>
    </rPh>
    <phoneticPr fontId="11"/>
  </si>
  <si>
    <t>社会福祉基金</t>
    <rPh sb="0" eb="2">
      <t>シャカイ</t>
    </rPh>
    <rPh sb="2" eb="4">
      <t>フクシ</t>
    </rPh>
    <rPh sb="4" eb="6">
      <t>キキン</t>
    </rPh>
    <phoneticPr fontId="11"/>
  </si>
  <si>
    <t>教育基金</t>
    <rPh sb="0" eb="2">
      <t>キョウイク</t>
    </rPh>
    <rPh sb="2" eb="4">
      <t>キキン</t>
    </rPh>
    <phoneticPr fontId="11"/>
  </si>
  <si>
    <t>森林基金</t>
    <rPh sb="0" eb="2">
      <t>シンリン</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</si>
  <si>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</si>
  <si>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</si>
  <si>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</si>
  <si>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ともに類似団体と比較して高い水準にある。平成29年度については小中学校の建設事業により将来負担比率の数値が上昇しているが、有形固定資産減価償却率については減少している。今後施設の老朽化による維持管理や更新に係る経費の増が見込まれることから、個別施設計画を策定し、計画的な老朽化対策を推進するなど、適正管理に努める。</t>
    <rPh sb="39" eb="41">
      <t>ヘイセイ</t>
    </rPh>
    <rPh sb="43" eb="45">
      <t>ネンド</t>
    </rPh>
    <rPh sb="50" eb="54">
      <t>ショウチュウガッコウ</t>
    </rPh>
    <rPh sb="55" eb="57">
      <t>ケンセツ</t>
    </rPh>
    <rPh sb="57" eb="59">
      <t>ジギョウ</t>
    </rPh>
    <rPh sb="62" eb="64">
      <t>ショウライ</t>
    </rPh>
    <rPh sb="64" eb="66">
      <t>フタン</t>
    </rPh>
    <rPh sb="66" eb="68">
      <t>ヒリツ</t>
    </rPh>
    <rPh sb="69" eb="71">
      <t>スウチ</t>
    </rPh>
    <rPh sb="72" eb="74">
      <t>ジョウショウ</t>
    </rPh>
    <rPh sb="80" eb="91">
      <t>ユウケイコテイシサンゲンカショウキャクリツ</t>
    </rPh>
    <rPh sb="96" eb="98">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</si>
  <si>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</si>
  <si>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</si>
  <si>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</si>
  <si>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</si>
  <si>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</si>
  <si>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</si>
  <si>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ともに類似団体と比較して高い水準にある。充当可能財源の増や新規発行債抑制等により平成25年度から平成28年度の数値についてはともに減少しており、改善傾向にあったが、平成29年度の将来負担比率は平成27年度より実施していた小中学校の建設事業等により数値が上昇している。これに伴い、今後実質公債費率についても数値の上昇が見込まれることから、継続して普通建設事業の見直しによる新規発行債の抑制や公債費の償還に充当可能な特定財源を確保することにより、財政の健全化に努める。</t>
    <rPh sb="42" eb="43">
      <t>ゾウ</t>
    </rPh>
    <rPh sb="44" eb="46">
      <t>シンキ</t>
    </rPh>
    <rPh sb="46" eb="48">
      <t>ハッコウ</t>
    </rPh>
    <rPh sb="48" eb="49">
      <t>サイ</t>
    </rPh>
    <rPh sb="49" eb="51">
      <t>ヨクセイ</t>
    </rPh>
    <rPh sb="51" eb="52">
      <t>トウ</t>
    </rPh>
    <rPh sb="55" eb="57">
      <t>ヘイセイ</t>
    </rPh>
    <rPh sb="59" eb="61">
      <t>ネンド</t>
    </rPh>
    <rPh sb="63" eb="65">
      <t>ヘイセイ</t>
    </rPh>
    <rPh sb="67" eb="69">
      <t>ネンド</t>
    </rPh>
    <rPh sb="97" eb="99">
      <t>ヘイセイ</t>
    </rPh>
    <rPh sb="101" eb="103">
      <t>ネンド</t>
    </rPh>
    <rPh sb="104" eb="106">
      <t>ショウライ</t>
    </rPh>
    <rPh sb="106" eb="108">
      <t>フタン</t>
    </rPh>
    <rPh sb="108" eb="110">
      <t>ヒリツ</t>
    </rPh>
    <rPh sb="111" eb="113">
      <t>ヘイセイ</t>
    </rPh>
    <rPh sb="115" eb="117">
      <t>ネンド</t>
    </rPh>
    <rPh sb="119" eb="121">
      <t>ジッシ</t>
    </rPh>
    <rPh sb="151" eb="152">
      <t>トモナ</t>
    </rPh>
    <rPh sb="154" eb="156">
      <t>コンゴ</t>
    </rPh>
    <rPh sb="156" eb="158">
      <t>ジッシツ</t>
    </rPh>
    <rPh sb="158" eb="161">
      <t>コウサイヒ</t>
    </rPh>
    <rPh sb="161" eb="162">
      <t>リツ</t>
    </rPh>
    <rPh sb="167" eb="169">
      <t>スウチ</t>
    </rPh>
    <rPh sb="170" eb="172">
      <t>ジョウショウ</t>
    </rPh>
    <rPh sb="173" eb="175">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</si>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</sst>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extLst xmlns:c16r2="http://schemas.microsoft.com/office/drawing/2015/06/chart">
            <c:ext xmlns:c16="http://schemas.microsoft.com/office/drawing/2014/chart" uri="{C3380CC4-5D6E-409C-BE32-E72D297353CC}">
              <c16:uniqueId val="{00000000-148C-4EC8-B95A-D9B4B9C868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187731</c:v>
                </c:pt>
                <c:pt idx="1">
                  <c:v>170453</c:v>
                </c:pt>
                <c:pt idx="2">
                  <c:v>184177</c:v>
                </c:pt>
                <c:pt idx="3">
                  <c:v>359435</c:v>
                </c:pt>
                <c:pt idx="4">
                  <c:v>494475</c:v>
                </c:pt>
              </c:numCache>
            </c:numRef>
          </c:val>
          <c:extLst xmlns:c16r2="http://schemas.microsoft.com/office/drawing/2015/06/chart">
            <c:ext xmlns:c16="http://schemas.microsoft.com/office/drawing/2014/chart" uri="{C3380CC4-5D6E-409C-BE32-E72D297353CC}">
              <c16:uniqueId val="{00000001-148C-4EC8-B95A-D9B4B9C86889}"/>
            </c:ext>
          </c:extLst>
        </c:ser>
        <c:marker val="1"/>
        <c:axId val="91217920"/>
        <c:axId val="91219840"/>
      </c:lineChart>
      <c:catAx>
        <c:axId val="9121792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19840"/>
        <c:crosses val="autoZero"/>
        <c:auto val="1"/>
        <c:lblAlgn val="ctr"/>
        <c:lblOffset val="100"/>
        <c:tickLblSkip val="1"/>
        <c:tickMarkSkip val="1"/>
      </c:catAx>
      <c:valAx>
        <c:axId val="91219840"/>
        <c:scaling>
          <c:orientation val="minMax"/>
          <c:max val="7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179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3.04</c:v>
                </c:pt>
                <c:pt idx="1">
                  <c:v>4.6900000000000004</c:v>
                </c:pt>
                <c:pt idx="2">
                  <c:v>3.28</c:v>
                </c:pt>
                <c:pt idx="3">
                  <c:v>3.4</c:v>
                </c:pt>
                <c:pt idx="4">
                  <c:v>3.44</c:v>
                </c:pt>
              </c:numCache>
            </c:numRef>
          </c:val>
          <c:extLst xmlns:c16r2="http://schemas.microsoft.com/office/drawing/2015/06/chart">
            <c:ext xmlns:c16="http://schemas.microsoft.com/office/drawing/2014/chart" uri="{C3380CC4-5D6E-409C-BE32-E72D297353CC}">
              <c16:uniqueId val="{00000000-8FB8-4183-B3F3-990CF1F32D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23.31</c:v>
                </c:pt>
                <c:pt idx="1">
                  <c:v>25.72</c:v>
                </c:pt>
                <c:pt idx="2">
                  <c:v>27.4</c:v>
                </c:pt>
                <c:pt idx="3">
                  <c:v>28.39</c:v>
                </c:pt>
                <c:pt idx="4">
                  <c:v>28.43</c:v>
                </c:pt>
              </c:numCache>
            </c:numRef>
          </c:val>
          <c:extLst xmlns:c16r2="http://schemas.microsoft.com/office/drawing/2015/06/chart">
            <c:ext xmlns:c16="http://schemas.microsoft.com/office/drawing/2014/chart" uri="{C3380CC4-5D6E-409C-BE32-E72D297353CC}">
              <c16:uniqueId val="{00000001-8FB8-4183-B3F3-990CF1F32D60}"/>
            </c:ext>
          </c:extLst>
        </c:ser>
        <c:gapWidth val="250"/>
        <c:overlap val="100"/>
        <c:axId val="107081728"/>
        <c:axId val="1070836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c:v>
                </c:pt>
                <c:pt idx="1">
                  <c:v>1.71</c:v>
                </c:pt>
                <c:pt idx="2">
                  <c:v>-1.02</c:v>
                </c:pt>
                <c:pt idx="3">
                  <c:v>-1.35</c:v>
                </c:pt>
                <c:pt idx="4">
                  <c:v>-2.48</c:v>
                </c:pt>
              </c:numCache>
            </c:numRef>
          </c:val>
          <c:extLst xmlns:c16r2="http://schemas.microsoft.com/office/drawing/2015/06/chart">
            <c:ext xmlns:c16="http://schemas.microsoft.com/office/drawing/2014/chart" uri="{C3380CC4-5D6E-409C-BE32-E72D297353CC}">
              <c16:uniqueId val="{00000002-8FB8-4183-B3F3-990CF1F32D60}"/>
            </c:ext>
          </c:extLst>
        </c:ser>
        <c:marker val="1"/>
        <c:axId val="107081728"/>
        <c:axId val="107083648"/>
      </c:lineChart>
      <c:catAx>
        <c:axId val="1070817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083648"/>
        <c:crosses val="autoZero"/>
        <c:auto val="1"/>
        <c:lblAlgn val="ctr"/>
        <c:lblOffset val="100"/>
        <c:tickLblSkip val="1"/>
        <c:tickMarkSkip val="1"/>
      </c:catAx>
      <c:valAx>
        <c:axId val="1070836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81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65D-4A52-A4AB-F80F99C6C3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5D-4A52-A4AB-F80F99C6C3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65D-4A52-A4AB-F80F99C6C323}"/>
            </c:ext>
          </c:extLst>
        </c:ser>
        <c:ser>
          <c:idx val="3"/>
          <c:order val="3"/>
          <c:tx>
            <c:strRef>
              <c:f>データシート!$A$30</c:f>
              <c:strCache>
                <c:ptCount val="1"/>
                <c:pt idx="0">
                  <c:v>白糠町後期高齢者医療特別会計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65D-4A52-A4AB-F80F99C6C323}"/>
            </c:ext>
          </c:extLst>
        </c:ser>
        <c:ser>
          <c:idx val="4"/>
          <c:order val="4"/>
          <c:tx>
            <c:strRef>
              <c:f>データシート!$A$31</c:f>
              <c:strCache>
                <c:ptCount val="1"/>
                <c:pt idx="0">
                  <c:v>白糠町簡易水道及び飲用水道供給事業特別会計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465D-4A52-A4AB-F80F99C6C323}"/>
            </c:ext>
          </c:extLst>
        </c:ser>
        <c:ser>
          <c:idx val="5"/>
          <c:order val="5"/>
          <c:tx>
            <c:strRef>
              <c:f>データシート!$A$32</c:f>
              <c:strCache>
                <c:ptCount val="1"/>
                <c:pt idx="0">
                  <c:v>白糠町公共下水道事業特別会計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0.13</c:v>
                </c:pt>
                <c:pt idx="4">
                  <c:v>#N/A</c:v>
                </c:pt>
                <c:pt idx="5">
                  <c:v>0.12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5-465D-4A52-A4AB-F80F99C6C323}"/>
            </c:ext>
          </c:extLst>
        </c:ser>
        <c:ser>
          <c:idx val="6"/>
          <c:order val="6"/>
          <c:tx>
            <c:strRef>
              <c:f>データシート!$A$33</c:f>
              <c:strCache>
                <c:ptCount val="1"/>
                <c:pt idx="0">
                  <c:v>白糠町国民健康保険特別会計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0.83</c:v>
                </c:pt>
                <c:pt idx="1">
                  <c:v>#N/A</c:v>
                </c:pt>
                <c:pt idx="2">
                  <c:v>#N/A</c:v>
                </c:pt>
                <c:pt idx="3">
                  <c:v>0.03</c:v>
                </c:pt>
                <c:pt idx="4">
                  <c:v>#N/A</c:v>
                </c:pt>
                <c:pt idx="5">
                  <c:v>0.14000000000000001</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6-465D-4A52-A4AB-F80F99C6C323}"/>
            </c:ext>
          </c:extLst>
        </c:ser>
        <c:ser>
          <c:idx val="7"/>
          <c:order val="7"/>
          <c:tx>
            <c:strRef>
              <c:f>データシート!$A$34</c:f>
              <c:strCache>
                <c:ptCount val="1"/>
                <c:pt idx="0">
                  <c:v>白糠町介護保険特別会計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0.23</c:v>
                </c:pt>
                <c:pt idx="4">
                  <c:v>#N/A</c:v>
                </c:pt>
                <c:pt idx="5">
                  <c:v>0.41</c:v>
                </c:pt>
                <c:pt idx="6">
                  <c:v>#N/A</c:v>
                </c:pt>
                <c:pt idx="7">
                  <c:v>0.56000000000000005</c:v>
                </c:pt>
                <c:pt idx="8">
                  <c:v>#N/A</c:v>
                </c:pt>
                <c:pt idx="9">
                  <c:v>0.42</c:v>
                </c:pt>
              </c:numCache>
            </c:numRef>
          </c:val>
          <c:extLst xmlns:c16r2="http://schemas.microsoft.com/office/drawing/2015/06/chart">
            <c:ext xmlns:c16="http://schemas.microsoft.com/office/drawing/2014/chart" uri="{C3380CC4-5D6E-409C-BE32-E72D297353CC}">
              <c16:uniqueId val="{00000007-465D-4A52-A4AB-F80F99C6C3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3.03</c:v>
                </c:pt>
                <c:pt idx="2">
                  <c:v>#N/A</c:v>
                </c:pt>
                <c:pt idx="3">
                  <c:v>4.68</c:v>
                </c:pt>
                <c:pt idx="4">
                  <c:v>#N/A</c:v>
                </c:pt>
                <c:pt idx="5">
                  <c:v>3.27</c:v>
                </c:pt>
                <c:pt idx="6">
                  <c:v>#N/A</c:v>
                </c:pt>
                <c:pt idx="7">
                  <c:v>3.38</c:v>
                </c:pt>
                <c:pt idx="8">
                  <c:v>#N/A</c:v>
                </c:pt>
                <c:pt idx="9">
                  <c:v>3.42</c:v>
                </c:pt>
              </c:numCache>
            </c:numRef>
          </c:val>
          <c:extLst xmlns:c16r2="http://schemas.microsoft.com/office/drawing/2015/06/chart">
            <c:ext xmlns:c16="http://schemas.microsoft.com/office/drawing/2014/chart" uri="{C3380CC4-5D6E-409C-BE32-E72D297353CC}">
              <c16:uniqueId val="{00000008-465D-4A52-A4AB-F80F99C6C323}"/>
            </c:ext>
          </c:extLst>
        </c:ser>
        <c:ser>
          <c:idx val="9"/>
          <c:order val="9"/>
          <c:tx>
            <c:strRef>
              <c:f>データシート!$A$36</c:f>
              <c:strCache>
                <c:ptCount val="1"/>
                <c:pt idx="0">
                  <c:v>白糠町水道事業会計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14.99</c:v>
                </c:pt>
                <c:pt idx="2">
                  <c:v>#N/A</c:v>
                </c:pt>
                <c:pt idx="3">
                  <c:v>14.25</c:v>
                </c:pt>
                <c:pt idx="4">
                  <c:v>#N/A</c:v>
                </c:pt>
                <c:pt idx="5">
                  <c:v>14.06</c:v>
                </c:pt>
                <c:pt idx="6">
                  <c:v>#N/A</c:v>
                </c:pt>
                <c:pt idx="7">
                  <c:v>13.87</c:v>
                </c:pt>
                <c:pt idx="8">
                  <c:v>#N/A</c:v>
                </c:pt>
                <c:pt idx="9">
                  <c:v>12.55</c:v>
                </c:pt>
              </c:numCache>
            </c:numRef>
          </c:val>
          <c:extLst xmlns:c16r2="http://schemas.microsoft.com/office/drawing/2015/06/chart">
            <c:ext xmlns:c16="http://schemas.microsoft.com/office/drawing/2014/chart" uri="{C3380CC4-5D6E-409C-BE32-E72D297353CC}">
              <c16:uniqueId val="{00000009-465D-4A52-A4AB-F80F99C6C323}"/>
            </c:ext>
          </c:extLst>
        </c:ser>
        <c:overlap val="100"/>
        <c:axId val="107823488"/>
        <c:axId val="107825024"/>
      </c:barChart>
      <c:catAx>
        <c:axId val="1078234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25024"/>
        <c:crosses val="autoZero"/>
        <c:auto val="1"/>
        <c:lblAlgn val="ctr"/>
        <c:lblOffset val="100"/>
        <c:tickLblSkip val="1"/>
        <c:tickMarkSkip val="1"/>
      </c:catAx>
      <c:valAx>
        <c:axId val="1078250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2348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86E-2"/>
          <c:y val="8.7976539589442848E-2"/>
          <c:w val="0.90356317136844011"/>
          <c:h val="0.639296187683287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700</c:v>
                </c:pt>
                <c:pt idx="5">
                  <c:v>733</c:v>
                </c:pt>
                <c:pt idx="8">
                  <c:v>728</c:v>
                </c:pt>
                <c:pt idx="11">
                  <c:v>763</c:v>
                </c:pt>
                <c:pt idx="14">
                  <c:v>720</c:v>
                </c:pt>
              </c:numCache>
            </c:numRef>
          </c:val>
          <c:extLst xmlns:c16r2="http://schemas.microsoft.com/office/drawing/2015/06/chart">
            <c:ext xmlns:c16="http://schemas.microsoft.com/office/drawing/2014/chart" uri="{C3380CC4-5D6E-409C-BE32-E72D297353CC}">
              <c16:uniqueId val="{00000000-420B-4DF1-B980-0390BD551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0B-4DF1-B980-0390BD551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6</c:v>
                </c:pt>
                <c:pt idx="6">
                  <c:v>9</c:v>
                </c:pt>
                <c:pt idx="9">
                  <c:v>11</c:v>
                </c:pt>
                <c:pt idx="12">
                  <c:v>19</c:v>
                </c:pt>
              </c:numCache>
            </c:numRef>
          </c:val>
          <c:extLst xmlns:c16r2="http://schemas.microsoft.com/office/drawing/2015/06/chart">
            <c:ext xmlns:c16="http://schemas.microsoft.com/office/drawing/2014/chart" uri="{C3380CC4-5D6E-409C-BE32-E72D297353CC}">
              <c16:uniqueId val="{00000002-420B-4DF1-B980-0390BD551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45</c:v>
                </c:pt>
                <c:pt idx="6">
                  <c:v>44</c:v>
                </c:pt>
                <c:pt idx="9">
                  <c:v>40</c:v>
                </c:pt>
                <c:pt idx="12">
                  <c:v>41</c:v>
                </c:pt>
              </c:numCache>
            </c:numRef>
          </c:val>
          <c:extLst xmlns:c16r2="http://schemas.microsoft.com/office/drawing/2015/06/chart">
            <c:ext xmlns:c16="http://schemas.microsoft.com/office/drawing/2014/chart" uri="{C3380CC4-5D6E-409C-BE32-E72D297353CC}">
              <c16:uniqueId val="{00000003-420B-4DF1-B980-0390BD551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182</c:v>
                </c:pt>
                <c:pt idx="3">
                  <c:v>200</c:v>
                </c:pt>
                <c:pt idx="6">
                  <c:v>219</c:v>
                </c:pt>
                <c:pt idx="9">
                  <c:v>232</c:v>
                </c:pt>
                <c:pt idx="12">
                  <c:v>255</c:v>
                </c:pt>
              </c:numCache>
            </c:numRef>
          </c:val>
          <c:extLst xmlns:c16r2="http://schemas.microsoft.com/office/drawing/2015/06/chart">
            <c:ext xmlns:c16="http://schemas.microsoft.com/office/drawing/2014/chart" uri="{C3380CC4-5D6E-409C-BE32-E72D297353CC}">
              <c16:uniqueId val="{00000004-420B-4DF1-B980-0390BD551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0B-4DF1-B980-0390BD551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0B-4DF1-B980-0390BD551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873</c:v>
                </c:pt>
                <c:pt idx="3">
                  <c:v>840</c:v>
                </c:pt>
                <c:pt idx="6">
                  <c:v>776</c:v>
                </c:pt>
                <c:pt idx="9">
                  <c:v>762</c:v>
                </c:pt>
                <c:pt idx="12">
                  <c:v>721</c:v>
                </c:pt>
              </c:numCache>
            </c:numRef>
          </c:val>
          <c:extLst xmlns:c16r2="http://schemas.microsoft.com/office/drawing/2015/06/chart">
            <c:ext xmlns:c16="http://schemas.microsoft.com/office/drawing/2014/chart" uri="{C3380CC4-5D6E-409C-BE32-E72D297353CC}">
              <c16:uniqueId val="{00000007-420B-4DF1-B980-0390BD551F35}"/>
            </c:ext>
          </c:extLst>
        </c:ser>
        <c:gapWidth val="100"/>
        <c:overlap val="100"/>
        <c:axId val="91247360"/>
        <c:axId val="912492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411</c:v>
                </c:pt>
                <c:pt idx="2">
                  <c:v>#N/A</c:v>
                </c:pt>
                <c:pt idx="3">
                  <c:v>#N/A</c:v>
                </c:pt>
                <c:pt idx="4">
                  <c:v>358</c:v>
                </c:pt>
                <c:pt idx="5">
                  <c:v>#N/A</c:v>
                </c:pt>
                <c:pt idx="6">
                  <c:v>#N/A</c:v>
                </c:pt>
                <c:pt idx="7">
                  <c:v>320</c:v>
                </c:pt>
                <c:pt idx="8">
                  <c:v>#N/A</c:v>
                </c:pt>
                <c:pt idx="9">
                  <c:v>#N/A</c:v>
                </c:pt>
                <c:pt idx="10">
                  <c:v>282</c:v>
                </c:pt>
                <c:pt idx="11">
                  <c:v>#N/A</c:v>
                </c:pt>
                <c:pt idx="12">
                  <c:v>#N/A</c:v>
                </c:pt>
                <c:pt idx="13">
                  <c:v>316</c:v>
                </c:pt>
                <c:pt idx="14">
                  <c:v>#N/A</c:v>
                </c:pt>
              </c:numCache>
            </c:numRef>
          </c:val>
          <c:extLst xmlns:c16r2="http://schemas.microsoft.com/office/drawing/2015/06/chart">
            <c:ext xmlns:c16="http://schemas.microsoft.com/office/drawing/2014/chart" uri="{C3380CC4-5D6E-409C-BE32-E72D297353CC}">
              <c16:uniqueId val="{00000008-420B-4DF1-B980-0390BD551F35}"/>
            </c:ext>
          </c:extLst>
        </c:ser>
        <c:marker val="1"/>
        <c:axId val="91247360"/>
        <c:axId val="91249280"/>
      </c:lineChart>
      <c:catAx>
        <c:axId val="912473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49280"/>
        <c:crosses val="autoZero"/>
        <c:auto val="1"/>
        <c:lblAlgn val="ctr"/>
        <c:lblOffset val="100"/>
        <c:tickLblSkip val="1"/>
        <c:tickMarkSkip val="1"/>
      </c:catAx>
      <c:valAx>
        <c:axId val="912492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473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06"/>
          <c:h val="0.58918212773855128"/>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7389</c:v>
                </c:pt>
                <c:pt idx="5">
                  <c:v>7423</c:v>
                </c:pt>
                <c:pt idx="8">
                  <c:v>7945</c:v>
                </c:pt>
                <c:pt idx="11">
                  <c:v>8726</c:v>
                </c:pt>
                <c:pt idx="14">
                  <c:v>9651</c:v>
                </c:pt>
              </c:numCache>
            </c:numRef>
          </c:val>
          <c:extLst xmlns:c16r2="http://schemas.microsoft.com/office/drawing/2015/06/chart">
            <c:ext xmlns:c16="http://schemas.microsoft.com/office/drawing/2014/chart" uri="{C3380CC4-5D6E-409C-BE32-E72D297353CC}">
              <c16:uniqueId val="{00000000-F014-4986-AE66-EF5B2C7309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382</c:v>
                </c:pt>
                <c:pt idx="5">
                  <c:v>317</c:v>
                </c:pt>
                <c:pt idx="8">
                  <c:v>299</c:v>
                </c:pt>
                <c:pt idx="11">
                  <c:v>320</c:v>
                </c:pt>
                <c:pt idx="14">
                  <c:v>262</c:v>
                </c:pt>
              </c:numCache>
            </c:numRef>
          </c:val>
          <c:extLst xmlns:c16r2="http://schemas.microsoft.com/office/drawing/2015/06/chart">
            <c:ext xmlns:c16="http://schemas.microsoft.com/office/drawing/2014/chart" uri="{C3380CC4-5D6E-409C-BE32-E72D297353CC}">
              <c16:uniqueId val="{00000001-F014-4986-AE66-EF5B2C7309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2022</c:v>
                </c:pt>
                <c:pt idx="5">
                  <c:v>2187</c:v>
                </c:pt>
                <c:pt idx="8">
                  <c:v>3119</c:v>
                </c:pt>
                <c:pt idx="11">
                  <c:v>3626</c:v>
                </c:pt>
                <c:pt idx="14">
                  <c:v>3684</c:v>
                </c:pt>
              </c:numCache>
            </c:numRef>
          </c:val>
          <c:extLst xmlns:c16r2="http://schemas.microsoft.com/office/drawing/2015/06/chart">
            <c:ext xmlns:c16="http://schemas.microsoft.com/office/drawing/2014/chart" uri="{C3380CC4-5D6E-409C-BE32-E72D297353CC}">
              <c16:uniqueId val="{00000002-F014-4986-AE66-EF5B2C7309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014-4986-AE66-EF5B2C7309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014-4986-AE66-EF5B2C7309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14-4986-AE66-EF5B2C7309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1386</c:v>
                </c:pt>
                <c:pt idx="3">
                  <c:v>1295</c:v>
                </c:pt>
                <c:pt idx="6">
                  <c:v>1171</c:v>
                </c:pt>
                <c:pt idx="9">
                  <c:v>1130</c:v>
                </c:pt>
                <c:pt idx="12">
                  <c:v>1144</c:v>
                </c:pt>
              </c:numCache>
            </c:numRef>
          </c:val>
          <c:extLst xmlns:c16r2="http://schemas.microsoft.com/office/drawing/2015/06/chart">
            <c:ext xmlns:c16="http://schemas.microsoft.com/office/drawing/2014/chart" uri="{C3380CC4-5D6E-409C-BE32-E72D297353CC}">
              <c16:uniqueId val="{00000006-F014-4986-AE66-EF5B2C7309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1209</c:v>
                </c:pt>
                <c:pt idx="3">
                  <c:v>1113</c:v>
                </c:pt>
                <c:pt idx="6">
                  <c:v>1030</c:v>
                </c:pt>
                <c:pt idx="9">
                  <c:v>942</c:v>
                </c:pt>
                <c:pt idx="12">
                  <c:v>851</c:v>
                </c:pt>
              </c:numCache>
            </c:numRef>
          </c:val>
          <c:extLst xmlns:c16r2="http://schemas.microsoft.com/office/drawing/2015/06/chart">
            <c:ext xmlns:c16="http://schemas.microsoft.com/office/drawing/2014/chart" uri="{C3380CC4-5D6E-409C-BE32-E72D297353CC}">
              <c16:uniqueId val="{00000007-F014-4986-AE66-EF5B2C7309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3656</c:v>
                </c:pt>
                <c:pt idx="3">
                  <c:v>3756</c:v>
                </c:pt>
                <c:pt idx="6">
                  <c:v>3807</c:v>
                </c:pt>
                <c:pt idx="9">
                  <c:v>3767</c:v>
                </c:pt>
                <c:pt idx="12">
                  <c:v>3707</c:v>
                </c:pt>
              </c:numCache>
            </c:numRef>
          </c:val>
          <c:extLst xmlns:c16r2="http://schemas.microsoft.com/office/drawing/2015/06/chart">
            <c:ext xmlns:c16="http://schemas.microsoft.com/office/drawing/2014/chart" uri="{C3380CC4-5D6E-409C-BE32-E72D297353CC}">
              <c16:uniqueId val="{00000008-F014-4986-AE66-EF5B2C7309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014-4986-AE66-EF5B2C7309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7101</c:v>
                </c:pt>
                <c:pt idx="3">
                  <c:v>7065</c:v>
                </c:pt>
                <c:pt idx="6">
                  <c:v>7725</c:v>
                </c:pt>
                <c:pt idx="9">
                  <c:v>8991</c:v>
                </c:pt>
                <c:pt idx="12">
                  <c:v>10591</c:v>
                </c:pt>
              </c:numCache>
            </c:numRef>
          </c:val>
          <c:extLst xmlns:c16r2="http://schemas.microsoft.com/office/drawing/2015/06/chart">
            <c:ext xmlns:c16="http://schemas.microsoft.com/office/drawing/2014/chart" uri="{C3380CC4-5D6E-409C-BE32-E72D297353CC}">
              <c16:uniqueId val="{0000000A-F014-4986-AE66-EF5B2C73091E}"/>
            </c:ext>
          </c:extLst>
        </c:ser>
        <c:gapWidth val="100"/>
        <c:overlap val="100"/>
        <c:axId val="108156416"/>
        <c:axId val="1081583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3561</c:v>
                </c:pt>
                <c:pt idx="2">
                  <c:v>#N/A</c:v>
                </c:pt>
                <c:pt idx="3">
                  <c:v>#N/A</c:v>
                </c:pt>
                <c:pt idx="4">
                  <c:v>3303</c:v>
                </c:pt>
                <c:pt idx="5">
                  <c:v>#N/A</c:v>
                </c:pt>
                <c:pt idx="6">
                  <c:v>#N/A</c:v>
                </c:pt>
                <c:pt idx="7">
                  <c:v>2371</c:v>
                </c:pt>
                <c:pt idx="8">
                  <c:v>#N/A</c:v>
                </c:pt>
                <c:pt idx="9">
                  <c:v>#N/A</c:v>
                </c:pt>
                <c:pt idx="10">
                  <c:v>2158</c:v>
                </c:pt>
                <c:pt idx="11">
                  <c:v>#N/A</c:v>
                </c:pt>
                <c:pt idx="12">
                  <c:v>#N/A</c:v>
                </c:pt>
                <c:pt idx="13">
                  <c:v>2697</c:v>
                </c:pt>
                <c:pt idx="14">
                  <c:v>#N/A</c:v>
                </c:pt>
              </c:numCache>
            </c:numRef>
          </c:val>
          <c:extLst xmlns:c16r2="http://schemas.microsoft.com/office/drawing/2015/06/chart">
            <c:ext xmlns:c16="http://schemas.microsoft.com/office/drawing/2014/chart" uri="{C3380CC4-5D6E-409C-BE32-E72D297353CC}">
              <c16:uniqueId val="{0000000B-F014-4986-AE66-EF5B2C73091E}"/>
            </c:ext>
          </c:extLst>
        </c:ser>
        <c:marker val="1"/>
        <c:axId val="108156416"/>
        <c:axId val="108158336"/>
      </c:lineChart>
      <c:catAx>
        <c:axId val="1081564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58336"/>
        <c:crosses val="autoZero"/>
        <c:auto val="1"/>
        <c:lblAlgn val="ctr"/>
        <c:lblOffset val="100"/>
        <c:tickLblSkip val="1"/>
        <c:tickMarkSkip val="1"/>
      </c:catAx>
      <c:valAx>
        <c:axId val="108158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56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068E-2"/>
          <c:w val="0.89122665696781667"/>
          <c:h val="0.8586249060825446"/>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1258</c:v>
                </c:pt>
                <c:pt idx="1">
                  <c:v>1275</c:v>
                </c:pt>
                <c:pt idx="2">
                  <c:v>1248</c:v>
                </c:pt>
              </c:numCache>
            </c:numRef>
          </c:val>
          <c:extLst xmlns:c16r2="http://schemas.microsoft.com/office/drawing/2015/06/chart">
            <c:ext xmlns:c16="http://schemas.microsoft.com/office/drawing/2014/chart" uri="{C3380CC4-5D6E-409C-BE32-E72D297353CC}">
              <c16:uniqueId val="{00000000-D104-42CA-809A-55FBBECC60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772</c:v>
                </c:pt>
                <c:pt idx="1">
                  <c:v>922</c:v>
                </c:pt>
                <c:pt idx="2">
                  <c:v>1056</c:v>
                </c:pt>
              </c:numCache>
            </c:numRef>
          </c:val>
          <c:extLst xmlns:c16r2="http://schemas.microsoft.com/office/drawing/2015/06/chart">
            <c:ext xmlns:c16="http://schemas.microsoft.com/office/drawing/2014/chart" uri="{C3380CC4-5D6E-409C-BE32-E72D297353CC}">
              <c16:uniqueId val="{00000001-D104-42CA-809A-55FBBECC6075}"/>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1021</c:v>
                </c:pt>
                <c:pt idx="1">
                  <c:v>1306</c:v>
                </c:pt>
                <c:pt idx="2">
                  <c:v>1221</c:v>
                </c:pt>
              </c:numCache>
            </c:numRef>
          </c:val>
          <c:extLst xmlns:c16r2="http://schemas.microsoft.com/office/drawing/2015/06/chart">
            <c:ext xmlns:c16="http://schemas.microsoft.com/office/drawing/2014/chart" uri="{C3380CC4-5D6E-409C-BE32-E72D297353CC}">
              <c16:uniqueId val="{00000002-D104-42CA-809A-55FBBECC6075}"/>
            </c:ext>
          </c:extLst>
        </c:ser>
        <c:gapWidth val="120"/>
        <c:overlap val="100"/>
        <c:axId val="108008192"/>
        <c:axId val="108009728"/>
      </c:barChart>
      <c:catAx>
        <c:axId val="1080081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009728"/>
        <c:crosses val="autoZero"/>
        <c:auto val="1"/>
        <c:lblAlgn val="ctr"/>
        <c:lblOffset val="100"/>
        <c:tickLblSkip val="1"/>
        <c:tickMarkSkip val="1"/>
      </c:catAx>
      <c:valAx>
        <c:axId val="10800972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0081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9"/>
          <c:y val="4.9232005384860722E-2"/>
          <c:w val="0.85776160330282791"/>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{7D4F809A-85F6-465C-B832-32ECE9ADE8F9}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84B-4A99-B284-623DD856B6E5}"/>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{72628D35-27EC-45DD-B5DE-7437434D2A12}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4B-4A99-B284-623DD856B6E5}"/>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{AF3BAE02-2536-48EF-9B82-9734364FE83D}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4B-4A99-B284-623DD856B6E5}"/>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{DC6F12D9-F35F-4CDF-ABED-C19FE14EF1FF}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4B-4A99-B284-623DD856B6E5}"/>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{1778F25E-AAAF-417D-B2DE-C55CE19000F4}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4B-4A99-B284-623DD856B6E5}"/>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{8FC4ED4F-CFED-46C5-8D80-A22E3E510EF1}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84B-4A99-B284-623DD856B6E5}"/>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{92045C78-4CED-4F77-9C6A-DB38BAD20B1B}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84B-4A99-B284-623DD856B6E5}"/>
                </c:ext>
              </c:extLst>
            </c:dLbl>
            <c:dLbl>
              <c:idx val="24"/>
              <c:layout/>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{C4E8D7FB-7961-4BCF-BB24-D00E39D32CEE}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84B-4A99-B284-623DD856B6E5}"/>
                </c:ext>
              </c:extLst>
            </c:dLbl>
            <c:dLbl>
              <c:idx val="32"/>
              <c:layout/>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{7454D7A9-0DED-4DF3-B9B1-BD0774C7FC88}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84B-4A99-B284-623DD856B6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63.6</c:v>
                </c:pt>
                <c:pt idx="32">
                  <c:v>63.1</c:v>
                </c:pt>
              </c:numCache>
            </c:numRef>
          </c:xVal>
          <c:yVal>
            <c:numRef>
              <c:f>公会計指標分析・財政指標組合せ分析表!$BP$51:$DC$51</c:f>
              <c:numCache>
                <c:formatCode>#,##0.0;"▲ "#,##0.0</c:formatCode>
                <c:ptCount val="40"/>
                <c:pt idx="24">
                  <c:v>56.7</c:v>
                </c:pt>
                <c:pt idx="32">
                  <c:v>72.7</c:v>
                </c:pt>
              </c:numCache>
            </c:numRef>
          </c:yVal>
          <c:extLst xmlns:c16r2="http://schemas.microsoft.com/office/drawing/2015/06/chart">
            <c:ext xmlns:c16="http://schemas.microsoft.com/office/drawing/2014/chart" uri="{C3380CC4-5D6E-409C-BE32-E72D297353CC}">
              <c16:uniqueId val="{00000009-084B-4A99-B284-623DD856B6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{FF18D8F4-86B0-48FF-82D6-8A7C71909FA3}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84B-4A99-B284-623DD856B6E5}"/>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{4070A7E1-F99C-44A8-98AB-7BD789F49882}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4B-4A99-B284-623DD856B6E5}"/>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{C5940BEF-72AB-4453-A4D6-21149D505E3F}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4B-4A99-B284-623DD856B6E5}"/>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{0E4A6DEA-1B46-47D5-B33D-A275BD023030}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4B-4A99-B284-623DD856B6E5}"/>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{58EBE4CC-A03F-42CC-8443-1BDC93B09275}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4B-4A99-B284-623DD856B6E5}"/>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{AFBF7CDB-D24B-46A1-ACE9-35E12861B9BD}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84B-4A99-B284-623DD856B6E5}"/>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{BFFFF50A-E11D-4AEB-9169-719C627A2974}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84B-4A99-B284-623DD856B6E5}"/>
                </c:ext>
              </c:extLst>
            </c:dLbl>
            <c:dLbl>
              <c:idx val="24"/>
              <c:layout/>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{3ED15D08-2497-4D69-8D01-48DEA3298042}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84B-4A99-B284-623DD856B6E5}"/>
                </c:ext>
              </c:extLst>
            </c:dLbl>
            <c:dLbl>
              <c:idx val="32"/>
              <c:layout/>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{D5161BD0-5215-41FD-9295-60A20C699402}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84B-4A99-B284-623DD856B6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extLst xmlns:c16r2="http://schemas.microsoft.com/office/drawing/2015/06/chart">
            <c:ext xmlns:c16="http://schemas.microsoft.com/office/drawing/2014/chart" uri="{C3380CC4-5D6E-409C-BE32-E72D297353CC}">
              <c16:uniqueId val="{00000013-084B-4A99-B284-623DD856B6E5}"/>
            </c:ext>
          </c:extLst>
        </c:ser>
        <c:dLbls>
          <c:showVal val="1"/>
        </c:dLbls>
        <c:axId val="108305792"/>
        <c:axId val="108672512"/>
      </c:scatterChart>
      <c:valAx>
        <c:axId val="108305792"/>
        <c:scaling>
          <c:orientation val="minMax"/>
          <c:max val="64.099999999999994"/>
          <c:min val="58.3"/>
        </c:scaling>
        <c:axPos val="b"/>
        <c:title>
          <c:tx>
            <c:rich>
              <a:bodyPr/>
              <a:lstStyle/>
              <a:p>
                <a:pPr>
                  <a:defRPr/>
                </a:pPr>
                <a:r>
                  <a:rPr lang="ja-JP" altLang="en-US" sz="1050" b="0"/>
                  <a:t>有形固定資産減価償却率</a:t>
                </a:r>
              </a:p>
            </c:rich>
          </c:tx>
          <c:layout>
            <c:manualLayout>
              <c:xMode val="edge"/>
              <c:yMode val="edge"/>
              <c:x val="0.41341562393161896"/>
              <c:y val="0.90792951587388404"/>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72512"/>
        <c:crosses val="autoZero"/>
        <c:crossBetween val="midCat"/>
      </c:valAx>
      <c:valAx>
        <c:axId val="108672512"/>
        <c:scaling>
          <c:orientation val="minMax"/>
          <c:max val="85"/>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305792"/>
        <c:crosses val="autoZero"/>
        <c:crossBetween val="midCat"/>
        <c:majorUnit val="9"/>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84"/>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{497489BD-AC17-4846-96E9-E1385EDB6E4A}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8E-4CCB-9A02-8E6642B95425}"/>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{AF6F7787-C047-4F7E-9B80-69E6FB255317}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8E-4CCB-9A02-8E6642B95425}"/>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{1BF6999C-6C43-4322-9F85-EB396309C2A0}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8E-4CCB-9A02-8E6642B95425}"/>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{ACCF023A-1C04-44E5-8575-2F6933E5DB88}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8E-4CCB-9A02-8E6642B95425}"/>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{5089AF91-3C86-4335-9B04-2AED14843B66}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8E-4CCB-9A02-8E6642B95425}"/>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{A2E105EA-2F3A-4D48-A5BA-94963754FF41}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8E-4CCB-9A02-8E6642B95425}"/>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{B445C867-77CF-40B1-81B2-C2B31FBA8D24}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8E-4CCB-9A02-8E6642B95425}"/>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{8A872C81-3ABD-4D50-B97E-BFEEC266BAC2}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8E-4CCB-9A02-8E6642B95425}"/>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{D364CF6E-7AD2-4D71-8727-8F07B010C211}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8E-4CCB-9A02-8E6642B954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10.5</c:v>
                </c:pt>
                <c:pt idx="16">
                  <c:v>9.3000000000000007</c:v>
                </c:pt>
                <c:pt idx="24">
                  <c:v>8.3000000000000007</c:v>
                </c:pt>
                <c:pt idx="32">
                  <c:v>8</c:v>
                </c:pt>
              </c:numCache>
            </c:numRef>
          </c:xVal>
          <c:yVal>
            <c:numRef>
              <c:f>公会計指標分析・財政指標組合せ分析表!$BP$73:$DC$73</c:f>
              <c:numCache>
                <c:formatCode>#,##0.0;"▲ "#,##0.0</c:formatCode>
                <c:ptCount val="40"/>
                <c:pt idx="0">
                  <c:v>90.9</c:v>
                </c:pt>
                <c:pt idx="8">
                  <c:v>87.8</c:v>
                </c:pt>
                <c:pt idx="16">
                  <c:v>60.4</c:v>
                </c:pt>
                <c:pt idx="24">
                  <c:v>56.7</c:v>
                </c:pt>
                <c:pt idx="32">
                  <c:v>72.7</c:v>
                </c:pt>
              </c:numCache>
            </c:numRef>
          </c:yVal>
          <c:extLst xmlns:c16r2="http://schemas.microsoft.com/office/drawing/2015/06/chart">
            <c:ext xmlns:c16="http://schemas.microsoft.com/office/drawing/2014/chart" uri="{C3380CC4-5D6E-409C-BE32-E72D297353CC}">
              <c16:uniqueId val="{00000009-1A8E-4CCB-9A02-8E6642B954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{1C6667B9-EC8C-4268-A7F7-15A022C64000}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8E-4CCB-9A02-8E6642B954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{98E4D70B-37C8-42D7-A10A-33BB5062C94F}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8E-4CCB-9A02-8E6642B95425}"/>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{D2F0A142-7790-436C-A7B7-C5C279AEB5C7}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8E-4CCB-9A02-8E6642B95425}"/>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{B1241E4E-51EC-40F7-A10E-6575B2F67826}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8E-4CCB-9A02-8E6642B95425}"/>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{152DB7C6-6E77-4763-A728-A227208805D6}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8E-4CCB-9A02-8E6642B95425}"/>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{38683F17-4D7F-4FCE-9EED-FFFD0B5B8E54}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8E-4CCB-9A02-8E6642B95425}"/>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{9B798608-6056-44F7-92E4-208676181D9B}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8E-4CCB-9A02-8E6642B95425}"/>
                </c:ext>
              </c:extLst>
            </c:dLbl>
            <c:dLbl>
              <c:idx val="24"/>
              <c:layout>
                <c:manualLayout>
                  <c:x val="-2.5940437791194586E-2"/>
                  <c:y val="-6.2416647087794042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{B83009F7-C26F-4520-AF4B-8DD8320C4426}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8E-4CCB-9A02-8E6642B95425}"/>
                </c:ext>
              </c:extLst>
            </c:dLbl>
            <c:dLbl>
              <c:idx val="32"/>
              <c:layout>
                <c:manualLayout>
                  <c:x val="-3.7455545447026804E-2"/>
                  <c:y val="-6.2416647087794042E-2"/>
                </c:manualLayout>
              </c:layout>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{878755C5-2B95-4F51-9D40-2E2406543806}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8E-4CCB-9A02-8E6642B954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extLst xmlns:c16r2="http://schemas.microsoft.com/office/drawing/2015/06/chart">
            <c:ext xmlns:c16="http://schemas.microsoft.com/office/drawing/2014/chart" uri="{C3380CC4-5D6E-409C-BE32-E72D297353CC}">
              <c16:uniqueId val="{00000013-1A8E-4CCB-9A02-8E6642B95425}"/>
            </c:ext>
          </c:extLst>
        </c:ser>
        <c:dLbls>
          <c:showVal val="1"/>
        </c:dLbls>
        <c:axId val="109087360"/>
        <c:axId val="109110016"/>
      </c:scatterChart>
      <c:valAx>
        <c:axId val="109087360"/>
        <c:scaling>
          <c:orientation val="minMax"/>
          <c:max val="12.4"/>
          <c:min val="6.9"/>
        </c:scaling>
        <c:axPos val="b"/>
        <c:title>
          <c:tx>
            <c:rich>
              <a:bodyPr/>
              <a:lstStyle/>
              <a:p>
                <a:pPr>
                  <a:defRPr/>
                </a:pPr>
                <a:r>
                  <a:rPr lang="ja-JP" altLang="en-US" sz="1050" b="0"/>
                  <a:t>実質公債費比率</a:t>
                </a:r>
              </a:p>
            </c:rich>
          </c:tx>
          <c:layout>
            <c:manualLayout>
              <c:xMode val="edge"/>
              <c:yMode val="edge"/>
              <c:x val="0.46792889130339854"/>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10016"/>
        <c:crosses val="autoZero"/>
        <c:crossBetween val="midCat"/>
      </c:valAx>
      <c:valAx>
        <c:axId val="109110016"/>
        <c:scaling>
          <c:orientation val="minMax"/>
          <c:max val="107"/>
          <c:min val="-1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9087360"/>
        <c:crosses val="autoZero"/>
        <c:crossBetween val="midCat"/>
        <c:majorUnit val="11"/>
      </c:valAx>
      <c:spPr>
        <a:solidFill>
          <a:srgbClr val="E6FFD5"/>
        </a:solidFill>
        <a:ln w="19050">
          <a:solidFill>
            <a:srgbClr val="000000"/>
          </a:solidFill>
        </a:ln>
      </c:spPr>
    </c:plotArea>
    <c:plotVisOnly val="1"/>
    <c:dispBlanksAs val="span"/>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実質公債費率の分子の中で大きな割合を占める元利償還金は減少傾向にある。主な要因は、高利率の地方債の償還が順次終了していることと、新規地方債の発行抑制によるものである。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また、地方債の借入にあたっては、交付税措置率の高い地方債を選択することにより、算入公債費等の増加に努めている。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公営企業債の元利償還金に対する繰入金については公共下水道事業が主であり、今後も公共下水道事業の計画的な実施を予定しているため、繰入金の増加が見込まれるが、下水道普及率の向上や使用料の確保等に努める。</a:t>
          </a:r>
          <a:endParaRPr kumimoji="1" lang="en-US" altLang="ja-JP" sz="12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充当可能財源の増加等</a:t>
          </a:r>
          <a:r>
            <a:rPr kumimoji="1" lang="ja-JP" altLang="ja-JP" sz="1200">
              <a:solidFill>
                <a:schemeClr val="dk1"/>
              </a:solidFill>
              <a:latin typeface="+mn-lt"/>
              <a:ea typeface="+mn-ea"/>
              <a:cs typeface="+mn-cs"/>
            </a:rPr>
            <a:t>により、平成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年度から平成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年度は改善傾向にあったが、平成</a:t>
          </a:r>
          <a:r>
            <a:rPr kumimoji="1" lang="en-US" altLang="ja-JP" sz="1200">
              <a:solidFill>
                <a:schemeClr val="dk1"/>
              </a:solidFill>
              <a:latin typeface="+mn-lt"/>
              <a:ea typeface="+mn-ea"/>
              <a:cs typeface="+mn-cs"/>
            </a:rPr>
            <a:t>29</a:t>
          </a:r>
          <a:r>
            <a:rPr kumimoji="1" lang="ja-JP" altLang="ja-JP" sz="1200">
              <a:solidFill>
                <a:schemeClr val="dk1"/>
              </a:solidFill>
              <a:latin typeface="+mn-lt"/>
              <a:ea typeface="+mn-ea"/>
              <a:cs typeface="+mn-cs"/>
            </a:rPr>
            <a:t>年度は平成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年度より実施してい</a:t>
          </a:r>
          <a:r>
            <a:rPr kumimoji="1" lang="ja-JP" altLang="en-US" sz="1200">
              <a:solidFill>
                <a:schemeClr val="dk1"/>
              </a:solidFill>
              <a:latin typeface="+mn-lt"/>
              <a:ea typeface="+mn-ea"/>
              <a:cs typeface="+mn-cs"/>
            </a:rPr>
            <a:t>た</a:t>
          </a:r>
          <a:r>
            <a:rPr kumimoji="1" lang="ja-JP" altLang="ja-JP" sz="1200">
              <a:solidFill>
                <a:schemeClr val="dk1"/>
              </a:solidFill>
              <a:latin typeface="+mn-lt"/>
              <a:ea typeface="+mn-ea"/>
              <a:cs typeface="+mn-cs"/>
            </a:rPr>
            <a:t>小中学校の建設事業等</a:t>
          </a:r>
          <a:r>
            <a:rPr lang="ja-JP" altLang="ja-JP" sz="1200">
              <a:solidFill>
                <a:schemeClr val="dk1"/>
              </a:solidFill>
              <a:latin typeface="+mn-lt"/>
              <a:ea typeface="+mn-ea"/>
              <a:cs typeface="+mn-cs"/>
            </a:rPr>
            <a:t>により、前年度に比べ地方債現在高が増加し</a:t>
          </a:r>
          <a:r>
            <a:rPr lang="ja-JP" altLang="en-US" sz="1200">
              <a:solidFill>
                <a:schemeClr val="dk1"/>
              </a:solidFill>
              <a:latin typeface="+mn-lt"/>
              <a:ea typeface="+mn-ea"/>
              <a:cs typeface="+mn-cs"/>
            </a:rPr>
            <a:t>たため、将来負担比率が上昇している</a:t>
          </a:r>
          <a:r>
            <a:rPr lang="ja-JP" altLang="ja-JP" sz="1200">
              <a:solidFill>
                <a:schemeClr val="dk1"/>
              </a:solidFill>
              <a:latin typeface="+mn-lt"/>
              <a:ea typeface="+mn-ea"/>
              <a:cs typeface="+mn-cs"/>
            </a:rPr>
            <a:t>。</a:t>
          </a:r>
          <a:endParaRPr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公営企業債等繰入見込みについては公共下水道事業に係るものが主であり、今後も公共下水道事業の計画的な実施を予定しているため、繰入金の増加が見込まれるが、下水道普及率の向上や下水道使用料の確保等により準元利償還金の抑制に努め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将来負担比率における類似団体との比較では依然として高い水準で推移して</a:t>
          </a:r>
          <a:r>
            <a:rPr kumimoji="1" lang="ja-JP" altLang="en-US" sz="1200">
              <a:solidFill>
                <a:schemeClr val="dk1"/>
              </a:solidFill>
              <a:latin typeface="+mn-lt"/>
              <a:ea typeface="+mn-ea"/>
              <a:cs typeface="+mn-cs"/>
            </a:rPr>
            <a:t>おり、</a:t>
          </a:r>
          <a:r>
            <a:rPr kumimoji="1" lang="ja-JP" altLang="ja-JP" sz="1200">
              <a:solidFill>
                <a:schemeClr val="dk1"/>
              </a:solidFill>
              <a:latin typeface="+mn-lt"/>
              <a:ea typeface="+mn-ea"/>
              <a:cs typeface="+mn-cs"/>
            </a:rPr>
            <a:t>今後も、消防庁舎の建設事業等を控えているため、地方債現在高の増加が見込まれることから、公債費の償還に充当可能な特定財源を確保することにより、財政の健全化に努める。</a:t>
          </a:r>
          <a:endParaRPr lang="ja-JP"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北海道白糠町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ふるさと納税寄付金の増によりまちづくり基金に</a:t>
          </a:r>
          <a:r>
            <a:rPr kumimoji="1" lang="en-US" altLang="ja-JP" sz="1300">
              <a:solidFill>
                <a:schemeClr val="dk1"/>
              </a:solidFill>
              <a:effectLst/>
              <a:latin typeface="ＭＳ ゴシック" pitchFamily="49" charset="-128"/>
              <a:ea typeface="ＭＳ ゴシック" pitchFamily="49" charset="-128"/>
              <a:cs typeface="+mn-cs"/>
            </a:rPr>
            <a:t>240,000</a:t>
          </a:r>
          <a:r>
            <a:rPr kumimoji="1" lang="ja-JP" altLang="en-US" sz="1300">
              <a:solidFill>
                <a:schemeClr val="dk1"/>
              </a:solidFill>
              <a:effectLst/>
              <a:latin typeface="ＭＳ ゴシック" pitchFamily="49" charset="-128"/>
              <a:ea typeface="ＭＳ ゴシック" pitchFamily="49" charset="-128"/>
              <a:cs typeface="+mn-cs"/>
            </a:rPr>
            <a:t>千円、その他減債基金に</a:t>
          </a:r>
          <a:r>
            <a:rPr kumimoji="1" lang="en-US" altLang="ja-JP" sz="1300">
              <a:solidFill>
                <a:schemeClr val="dk1"/>
              </a:solidFill>
              <a:effectLst/>
              <a:latin typeface="ＭＳ ゴシック" pitchFamily="49" charset="-128"/>
              <a:ea typeface="ＭＳ ゴシック" pitchFamily="49" charset="-128"/>
              <a:cs typeface="+mn-cs"/>
            </a:rPr>
            <a:t>166,000</a:t>
          </a:r>
          <a:r>
            <a:rPr kumimoji="1" lang="ja-JP" altLang="en-US" sz="1300">
              <a:solidFill>
                <a:schemeClr val="dk1"/>
              </a:solidFill>
              <a:effectLst/>
              <a:latin typeface="ＭＳ ゴシック" pitchFamily="49" charset="-128"/>
              <a:ea typeface="ＭＳ ゴシック" pitchFamily="49" charset="-128"/>
              <a:cs typeface="+mn-cs"/>
            </a:rPr>
            <a:t>千円を積み立てた一方、</a:t>
          </a:r>
          <a:r>
            <a:rPr kumimoji="1" lang="ja-JP" altLang="ja-JP" sz="1300">
              <a:solidFill>
                <a:schemeClr val="dk1"/>
              </a:solidFill>
              <a:latin typeface="ＭＳ ゴシック" pitchFamily="49" charset="-128"/>
              <a:ea typeface="ＭＳ ゴシック" pitchFamily="49" charset="-128"/>
              <a:cs typeface="+mn-cs"/>
            </a:rPr>
            <a:t>荷さばき施設等改築事業</a:t>
          </a:r>
          <a:r>
            <a:rPr kumimoji="1" lang="ja-JP" altLang="en-US" sz="1300">
              <a:solidFill>
                <a:schemeClr val="dk1"/>
              </a:solidFill>
              <a:latin typeface="ＭＳ ゴシック" pitchFamily="49" charset="-128"/>
              <a:ea typeface="ＭＳ ゴシック" pitchFamily="49" charset="-128"/>
              <a:cs typeface="+mn-cs"/>
            </a:rPr>
            <a:t>に伴い</a:t>
          </a:r>
          <a:r>
            <a:rPr kumimoji="1" lang="ja-JP" altLang="en-US" sz="1300">
              <a:solidFill>
                <a:schemeClr val="dk1"/>
              </a:solidFill>
              <a:effectLst/>
              <a:latin typeface="ＭＳ ゴシック" pitchFamily="49" charset="-128"/>
              <a:ea typeface="ＭＳ ゴシック" pitchFamily="49" charset="-128"/>
              <a:cs typeface="+mn-cs"/>
            </a:rPr>
            <a:t>「漁業振興基金」から</a:t>
          </a:r>
          <a:r>
            <a:rPr kumimoji="1" lang="en-US" altLang="ja-JP" sz="1300">
              <a:solidFill>
                <a:schemeClr val="dk1"/>
              </a:solidFill>
              <a:effectLst/>
              <a:latin typeface="ＭＳ ゴシック" pitchFamily="49" charset="-128"/>
              <a:ea typeface="ＭＳ ゴシック" pitchFamily="49" charset="-128"/>
              <a:cs typeface="+mn-cs"/>
            </a:rPr>
            <a:t>250,000</a:t>
          </a:r>
          <a:r>
            <a:rPr kumimoji="1" lang="ja-JP" altLang="en-US" sz="1300">
              <a:solidFill>
                <a:schemeClr val="dk1"/>
              </a:solidFill>
              <a:effectLst/>
              <a:latin typeface="ＭＳ ゴシック" pitchFamily="49" charset="-128"/>
              <a:ea typeface="ＭＳ ゴシック" pitchFamily="49" charset="-128"/>
              <a:cs typeface="+mn-cs"/>
            </a:rPr>
            <a:t>千円、学校建設等に伴い「教育基金」から</a:t>
          </a:r>
          <a:r>
            <a:rPr kumimoji="1" lang="en-US" altLang="ja-JP" sz="1300">
              <a:solidFill>
                <a:schemeClr val="dk1"/>
              </a:solidFill>
              <a:effectLst/>
              <a:latin typeface="ＭＳ ゴシック" pitchFamily="49" charset="-128"/>
              <a:ea typeface="ＭＳ ゴシック" pitchFamily="49" charset="-128"/>
              <a:cs typeface="+mn-cs"/>
            </a:rPr>
            <a:t>55,000</a:t>
          </a:r>
          <a:r>
            <a:rPr kumimoji="1" lang="ja-JP" altLang="en-US" sz="1300">
              <a:solidFill>
                <a:schemeClr val="dk1"/>
              </a:solidFill>
              <a:effectLst/>
              <a:latin typeface="ＭＳ ゴシック" pitchFamily="49" charset="-128"/>
              <a:ea typeface="ＭＳ ゴシック" pitchFamily="49" charset="-128"/>
              <a:cs typeface="+mn-cs"/>
            </a:rPr>
            <a:t>千円を取崩したが、基金全体としては</a:t>
          </a:r>
          <a:r>
            <a:rPr kumimoji="1" lang="en-US" altLang="ja-JP" sz="1300">
              <a:solidFill>
                <a:schemeClr val="dk1"/>
              </a:solidFill>
              <a:effectLst/>
              <a:latin typeface="ＭＳ ゴシック" pitchFamily="49" charset="-128"/>
              <a:ea typeface="ＭＳ ゴシック" pitchFamily="49" charset="-128"/>
              <a:cs typeface="+mn-cs"/>
            </a:rPr>
            <a:t>22,000</a:t>
          </a:r>
          <a:r>
            <a:rPr kumimoji="1" lang="ja-JP" altLang="en-US" sz="1300">
              <a:solidFill>
                <a:schemeClr val="dk1"/>
              </a:solidFill>
              <a:effectLst/>
              <a:latin typeface="ＭＳ ゴシック" pitchFamily="49" charset="-128"/>
              <a:ea typeface="ＭＳ ゴシック" pitchFamily="49" charset="-128"/>
              <a:cs typeface="+mn-cs"/>
            </a:rPr>
            <a:t>千円の増となった。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今後の事業費を見込み、公共施設の維持管理を目的とした「公共施設等整備基金」や子育て支援策の財源として「太陽の手子育て基金」等への新たな積立てを予定している。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・まちづくり基金：個性豊かで活力と魅力あるまちづくりを進めることを目的とする。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・漁業振興基金：水産資源の保全及び増大並びに沿岸漁業の振興に資することを目的とする</a:t>
          </a:r>
          <a:r>
            <a:rPr kumimoji="1" lang="ja-JP" altLang="ja-JP" sz="1200">
              <a:solidFill>
                <a:schemeClr val="dk1"/>
              </a:solidFill>
              <a:latin typeface="ＭＳ ゴシック" pitchFamily="49" charset="-128"/>
              <a:ea typeface="ＭＳ ゴシック" pitchFamily="49" charset="-128"/>
              <a:cs typeface="+mn-cs"/>
            </a:rPr>
            <a:t>。</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・社会福祉基金：白糠町社会福祉施設の整備その他社会福祉事業の推進を図ることを目的とする。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・教育基金：教育施設及び文化施設の建設並びに社会教育事業の推進を図ることを目的とする。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・森林基金：森林の各種機能を守り、良好な自然環境の維持強化を図るために実施する森林の育成等緑化事業の推進を図ることを目的とす</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baseline="0">
              <a:solidFill>
                <a:schemeClr val="dk1"/>
              </a:solidFill>
              <a:effectLst/>
              <a:latin typeface="ＭＳ ゴシック" pitchFamily="49" charset="-128"/>
              <a:ea typeface="ＭＳ ゴシック" pitchFamily="49" charset="-128"/>
              <a:cs typeface="+mn-cs"/>
            </a:rPr>
            <a:t>    </a:t>
          </a:r>
          <a:r>
            <a:rPr kumimoji="1" lang="ja-JP" altLang="en-US" sz="1300">
              <a:solidFill>
                <a:schemeClr val="dk1"/>
              </a:solidFill>
              <a:effectLst/>
              <a:latin typeface="ＭＳ ゴシック" pitchFamily="49" charset="-128"/>
              <a:ea typeface="ＭＳ ゴシック" pitchFamily="49" charset="-128"/>
              <a:cs typeface="+mn-cs"/>
            </a:rPr>
            <a:t>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まちづくり基金：</a:t>
          </a:r>
          <a:r>
            <a:rPr kumimoji="1" lang="ja-JP" altLang="en-US" sz="1300">
              <a:solidFill>
                <a:schemeClr val="dk1"/>
              </a:solidFill>
              <a:latin typeface="ＭＳ ゴシック" pitchFamily="49" charset="-128"/>
              <a:ea typeface="ＭＳ ゴシック" pitchFamily="49" charset="-128"/>
              <a:cs typeface="+mn-cs"/>
            </a:rPr>
            <a:t>寄附金</a:t>
          </a:r>
          <a:r>
            <a:rPr kumimoji="1" lang="ja-JP" altLang="ja-JP" sz="1300">
              <a:solidFill>
                <a:schemeClr val="dk1"/>
              </a:solidFill>
              <a:latin typeface="ＭＳ ゴシック" pitchFamily="49" charset="-128"/>
              <a:ea typeface="ＭＳ ゴシック" pitchFamily="49" charset="-128"/>
              <a:cs typeface="+mn-cs"/>
            </a:rPr>
            <a:t>の増に</a:t>
          </a:r>
          <a:r>
            <a:rPr kumimoji="1" lang="ja-JP" altLang="en-US" sz="1300">
              <a:solidFill>
                <a:schemeClr val="dk1"/>
              </a:solidFill>
              <a:latin typeface="ＭＳ ゴシック" pitchFamily="49" charset="-128"/>
              <a:ea typeface="ＭＳ ゴシック" pitchFamily="49" charset="-128"/>
              <a:cs typeface="+mn-cs"/>
            </a:rPr>
            <a:t>伴い</a:t>
          </a:r>
          <a:r>
            <a:rPr kumimoji="1" lang="en-US" altLang="ja-JP" sz="1300">
              <a:solidFill>
                <a:schemeClr val="dk1"/>
              </a:solidFill>
              <a:latin typeface="ＭＳ ゴシック" pitchFamily="49" charset="-128"/>
              <a:ea typeface="ＭＳ ゴシック" pitchFamily="49" charset="-128"/>
              <a:cs typeface="+mn-cs"/>
            </a:rPr>
            <a:t>240,000</a:t>
          </a:r>
          <a:r>
            <a:rPr kumimoji="1" lang="ja-JP" altLang="ja-JP" sz="1300">
              <a:solidFill>
                <a:schemeClr val="dk1"/>
              </a:solidFill>
              <a:latin typeface="ＭＳ ゴシック" pitchFamily="49" charset="-128"/>
              <a:ea typeface="ＭＳ ゴシック" pitchFamily="49" charset="-128"/>
              <a:cs typeface="+mn-cs"/>
            </a:rPr>
            <a:t>千円を積み立てた</a:t>
          </a:r>
          <a:r>
            <a:rPr kumimoji="1" lang="ja-JP" altLang="en-US" sz="1300">
              <a:solidFill>
                <a:schemeClr val="dk1"/>
              </a:solidFill>
              <a:latin typeface="ＭＳ ゴシック" pitchFamily="49" charset="-128"/>
              <a:ea typeface="ＭＳ ゴシック" pitchFamily="49" charset="-128"/>
              <a:cs typeface="+mn-cs"/>
            </a:rPr>
            <a:t>ことによる増。</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漁業振興基金：荷さばき施設等改築事業に伴い</a:t>
          </a:r>
          <a:r>
            <a:rPr kumimoji="1" lang="en-US" altLang="ja-JP" sz="1300">
              <a:solidFill>
                <a:schemeClr val="dk1"/>
              </a:solidFill>
              <a:latin typeface="ＭＳ ゴシック" pitchFamily="49" charset="-128"/>
              <a:ea typeface="ＭＳ ゴシック" pitchFamily="49" charset="-128"/>
              <a:cs typeface="+mn-cs"/>
            </a:rPr>
            <a:t>250,000</a:t>
          </a:r>
          <a:r>
            <a:rPr kumimoji="1" lang="ja-JP" altLang="ja-JP" sz="1300">
              <a:solidFill>
                <a:schemeClr val="dk1"/>
              </a:solidFill>
              <a:latin typeface="ＭＳ ゴシック" pitchFamily="49" charset="-128"/>
              <a:ea typeface="ＭＳ ゴシック" pitchFamily="49" charset="-128"/>
              <a:cs typeface="+mn-cs"/>
            </a:rPr>
            <a:t>千円</a:t>
          </a:r>
          <a:r>
            <a:rPr kumimoji="1" lang="ja-JP" altLang="en-US" sz="1300">
              <a:solidFill>
                <a:schemeClr val="dk1"/>
              </a:solidFill>
              <a:latin typeface="ＭＳ ゴシック" pitchFamily="49" charset="-128"/>
              <a:ea typeface="ＭＳ ゴシック" pitchFamily="49" charset="-128"/>
              <a:cs typeface="+mn-cs"/>
            </a:rPr>
            <a:t>を取崩したことによる減。</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社会福祉基金：</a:t>
          </a:r>
          <a:r>
            <a:rPr kumimoji="1" lang="ja-JP" altLang="en-US" sz="1300">
              <a:solidFill>
                <a:schemeClr val="dk1"/>
              </a:solidFill>
              <a:latin typeface="ＭＳ ゴシック" pitchFamily="49" charset="-128"/>
              <a:ea typeface="ＭＳ ゴシック" pitchFamily="49" charset="-128"/>
              <a:cs typeface="+mn-cs"/>
            </a:rPr>
            <a:t>寄附金の増に伴い</a:t>
          </a:r>
          <a:r>
            <a:rPr kumimoji="1" lang="en-US" altLang="ja-JP" sz="1300">
              <a:solidFill>
                <a:schemeClr val="dk1"/>
              </a:solidFill>
              <a:latin typeface="ＭＳ ゴシック" pitchFamily="49" charset="-128"/>
              <a:ea typeface="ＭＳ ゴシック" pitchFamily="49" charset="-128"/>
              <a:cs typeface="+mn-cs"/>
            </a:rPr>
            <a:t>15,000</a:t>
          </a:r>
          <a:r>
            <a:rPr kumimoji="1" lang="ja-JP" altLang="en-US" sz="1300">
              <a:solidFill>
                <a:schemeClr val="dk1"/>
              </a:solidFill>
              <a:latin typeface="ＭＳ ゴシック" pitchFamily="49" charset="-128"/>
              <a:ea typeface="ＭＳ ゴシック" pitchFamily="49" charset="-128"/>
              <a:cs typeface="+mn-cs"/>
            </a:rPr>
            <a:t>千円を積立てた一方、庶路こども園開園に伴う施設用備品整備などで</a:t>
          </a:r>
          <a:r>
            <a:rPr kumimoji="1" lang="en-US" altLang="ja-JP" sz="1300">
              <a:solidFill>
                <a:schemeClr val="dk1"/>
              </a:solidFill>
              <a:latin typeface="ＭＳ ゴシック" pitchFamily="49" charset="-128"/>
              <a:ea typeface="ＭＳ ゴシック" pitchFamily="49" charset="-128"/>
              <a:cs typeface="+mn-cs"/>
            </a:rPr>
            <a:t>15,000</a:t>
          </a:r>
          <a:r>
            <a:rPr kumimoji="1" lang="ja-JP" altLang="en-US" sz="1300">
              <a:solidFill>
                <a:schemeClr val="dk1"/>
              </a:solidFill>
              <a:latin typeface="ＭＳ ゴシック" pitchFamily="49" charset="-128"/>
              <a:ea typeface="ＭＳ ゴシック" pitchFamily="49" charset="-128"/>
              <a:cs typeface="+mn-cs"/>
            </a:rPr>
            <a:t>千円を取崩したこと</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により増減なし</a:t>
          </a:r>
          <a:r>
            <a:rPr kumimoji="1" lang="en-US" altLang="ja-JP" sz="1300">
              <a:solidFill>
                <a:schemeClr val="dk1"/>
              </a:solidFill>
              <a:latin typeface="ＭＳ ゴシック" pitchFamily="49" charset="-128"/>
              <a:ea typeface="ＭＳ ゴシック" pitchFamily="49" charset="-128"/>
              <a:cs typeface="+mn-cs"/>
            </a:rPr>
            <a:t>｡</a:t>
          </a: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教育基金：</a:t>
          </a:r>
          <a:r>
            <a:rPr kumimoji="1" lang="ja-JP" altLang="en-US" sz="1300">
              <a:solidFill>
                <a:schemeClr val="dk1"/>
              </a:solidFill>
              <a:latin typeface="ＭＳ ゴシック" pitchFamily="49" charset="-128"/>
              <a:ea typeface="ＭＳ ゴシック" pitchFamily="49" charset="-128"/>
              <a:cs typeface="+mn-cs"/>
            </a:rPr>
            <a:t>学校</a:t>
          </a:r>
          <a:r>
            <a:rPr kumimoji="1" lang="ja-JP" altLang="ja-JP" sz="1300">
              <a:solidFill>
                <a:schemeClr val="dk1"/>
              </a:solidFill>
              <a:latin typeface="ＭＳ ゴシック" pitchFamily="49" charset="-128"/>
              <a:ea typeface="ＭＳ ゴシック" pitchFamily="49" charset="-128"/>
              <a:cs typeface="+mn-cs"/>
            </a:rPr>
            <a:t>建設</a:t>
          </a:r>
          <a:r>
            <a:rPr kumimoji="1" lang="ja-JP" altLang="en-US" sz="1300">
              <a:solidFill>
                <a:schemeClr val="dk1"/>
              </a:solidFill>
              <a:latin typeface="ＭＳ ゴシック" pitchFamily="49" charset="-128"/>
              <a:ea typeface="ＭＳ ゴシック" pitchFamily="49" charset="-128"/>
              <a:cs typeface="+mn-cs"/>
            </a:rPr>
            <a:t>等</a:t>
          </a:r>
          <a:r>
            <a:rPr kumimoji="1" lang="ja-JP" altLang="ja-JP" sz="1300">
              <a:solidFill>
                <a:schemeClr val="dk1"/>
              </a:solidFill>
              <a:latin typeface="ＭＳ ゴシック" pitchFamily="49" charset="-128"/>
              <a:ea typeface="ＭＳ ゴシック" pitchFamily="49" charset="-128"/>
              <a:cs typeface="+mn-cs"/>
            </a:rPr>
            <a:t>に伴</a:t>
          </a:r>
          <a:r>
            <a:rPr kumimoji="1" lang="ja-JP" altLang="en-US" sz="1300">
              <a:solidFill>
                <a:schemeClr val="dk1"/>
              </a:solidFill>
              <a:latin typeface="ＭＳ ゴシック" pitchFamily="49" charset="-128"/>
              <a:ea typeface="ＭＳ ゴシック" pitchFamily="49" charset="-128"/>
              <a:cs typeface="+mn-cs"/>
            </a:rPr>
            <a:t>い</a:t>
          </a:r>
          <a:r>
            <a:rPr kumimoji="1" lang="en-US" altLang="ja-JP" sz="1300">
              <a:solidFill>
                <a:schemeClr val="dk1"/>
              </a:solidFill>
              <a:latin typeface="ＭＳ ゴシック" pitchFamily="49" charset="-128"/>
              <a:ea typeface="ＭＳ ゴシック" pitchFamily="49" charset="-128"/>
              <a:cs typeface="+mn-cs"/>
            </a:rPr>
            <a:t>55,000</a:t>
          </a:r>
          <a:r>
            <a:rPr kumimoji="1" lang="ja-JP" altLang="ja-JP" sz="1300">
              <a:solidFill>
                <a:schemeClr val="dk1"/>
              </a:solidFill>
              <a:latin typeface="ＭＳ ゴシック" pitchFamily="49" charset="-128"/>
              <a:ea typeface="ＭＳ ゴシック" pitchFamily="49" charset="-128"/>
              <a:cs typeface="+mn-cs"/>
            </a:rPr>
            <a:t>千円</a:t>
          </a:r>
          <a:r>
            <a:rPr kumimoji="1" lang="ja-JP" altLang="en-US" sz="1300">
              <a:solidFill>
                <a:schemeClr val="dk1"/>
              </a:solidFill>
              <a:latin typeface="ＭＳ ゴシック" pitchFamily="49" charset="-128"/>
              <a:ea typeface="ＭＳ ゴシック" pitchFamily="49" charset="-128"/>
              <a:cs typeface="+mn-cs"/>
            </a:rPr>
            <a:t>を</a:t>
          </a:r>
          <a:r>
            <a:rPr kumimoji="1" lang="ja-JP" altLang="ja-JP" sz="1300">
              <a:solidFill>
                <a:schemeClr val="dk1"/>
              </a:solidFill>
              <a:latin typeface="ＭＳ ゴシック" pitchFamily="49" charset="-128"/>
              <a:ea typeface="ＭＳ ゴシック" pitchFamily="49" charset="-128"/>
              <a:cs typeface="+mn-cs"/>
            </a:rPr>
            <a:t>取崩したことによ</a:t>
          </a:r>
          <a:r>
            <a:rPr kumimoji="1" lang="ja-JP" altLang="en-US" sz="1300">
              <a:solidFill>
                <a:schemeClr val="dk1"/>
              </a:solidFill>
              <a:latin typeface="ＭＳ ゴシック" pitchFamily="49" charset="-128"/>
              <a:ea typeface="ＭＳ ゴシック" pitchFamily="49" charset="-128"/>
              <a:cs typeface="+mn-cs"/>
            </a:rPr>
            <a:t>る</a:t>
          </a:r>
          <a:r>
            <a:rPr kumimoji="1" lang="ja-JP" altLang="ja-JP" sz="1300">
              <a:solidFill>
                <a:schemeClr val="dk1"/>
              </a:solidFill>
              <a:latin typeface="ＭＳ ゴシック" pitchFamily="49" charset="-128"/>
              <a:ea typeface="ＭＳ ゴシック" pitchFamily="49" charset="-128"/>
              <a:cs typeface="+mn-cs"/>
            </a:rPr>
            <a:t>減</a:t>
          </a:r>
          <a:r>
            <a:rPr kumimoji="1" lang="ja-JP" altLang="en-US" sz="1300">
              <a:solidFill>
                <a:schemeClr val="dk1"/>
              </a:solidFill>
              <a:latin typeface="ＭＳ ゴシック" pitchFamily="49" charset="-128"/>
              <a:ea typeface="ＭＳ ゴシック" pitchFamily="49" charset="-128"/>
              <a:cs typeface="+mn-cs"/>
            </a:rPr>
            <a:t>。</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森林基金：寄附金の増に伴い</a:t>
          </a:r>
          <a:r>
            <a:rPr kumimoji="1" lang="en-US" altLang="ja-JP" sz="1300">
              <a:solidFill>
                <a:schemeClr val="dk1"/>
              </a:solidFill>
              <a:latin typeface="ＭＳ ゴシック" pitchFamily="49" charset="-128"/>
              <a:ea typeface="ＭＳ ゴシック" pitchFamily="49" charset="-128"/>
              <a:cs typeface="+mn-cs"/>
            </a:rPr>
            <a:t>21,000</a:t>
          </a:r>
          <a:r>
            <a:rPr kumimoji="1" lang="ja-JP" altLang="ja-JP" sz="1300">
              <a:solidFill>
                <a:schemeClr val="dk1"/>
              </a:solidFill>
              <a:latin typeface="ＭＳ ゴシック" pitchFamily="49" charset="-128"/>
              <a:ea typeface="ＭＳ ゴシック" pitchFamily="49" charset="-128"/>
              <a:cs typeface="+mn-cs"/>
            </a:rPr>
            <a:t>千円</a:t>
          </a:r>
          <a:r>
            <a:rPr kumimoji="1" lang="ja-JP" altLang="en-US" sz="1300">
              <a:solidFill>
                <a:schemeClr val="dk1"/>
              </a:solidFill>
              <a:latin typeface="ＭＳ ゴシック" pitchFamily="49" charset="-128"/>
              <a:ea typeface="ＭＳ ゴシック" pitchFamily="49" charset="-128"/>
              <a:cs typeface="+mn-cs"/>
            </a:rPr>
            <a:t>を</a:t>
          </a:r>
          <a:r>
            <a:rPr kumimoji="1" lang="ja-JP" altLang="ja-JP" sz="1300">
              <a:solidFill>
                <a:schemeClr val="dk1"/>
              </a:solidFill>
              <a:latin typeface="ＭＳ ゴシック" pitchFamily="49" charset="-128"/>
              <a:ea typeface="ＭＳ ゴシック" pitchFamily="49" charset="-128"/>
              <a:cs typeface="+mn-cs"/>
            </a:rPr>
            <a:t>積立てた</a:t>
          </a:r>
          <a:r>
            <a:rPr kumimoji="1" lang="ja-JP" altLang="en-US" sz="1300">
              <a:solidFill>
                <a:schemeClr val="dk1"/>
              </a:solidFill>
              <a:latin typeface="ＭＳ ゴシック" pitchFamily="49" charset="-128"/>
              <a:ea typeface="ＭＳ ゴシック" pitchFamily="49" charset="-128"/>
              <a:cs typeface="+mn-cs"/>
            </a:rPr>
            <a:t>ことによる増。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・それぞれの使途に沿った基金の積立て、取崩し</a:t>
          </a:r>
          <a:r>
            <a:rPr kumimoji="1" lang="ja-JP" altLang="ja-JP" sz="1300">
              <a:solidFill>
                <a:schemeClr val="dk1"/>
              </a:solidFill>
              <a:latin typeface="ＭＳ ゴシック" pitchFamily="49" charset="-128"/>
              <a:ea typeface="ＭＳ ゴシック" pitchFamily="49" charset="-128"/>
              <a:cs typeface="+mn-cs"/>
            </a:rPr>
            <a:t>を計画的</a:t>
          </a:r>
          <a:r>
            <a:rPr kumimoji="1" lang="ja-JP" altLang="en-US" sz="1300">
              <a:solidFill>
                <a:schemeClr val="dk1"/>
              </a:solidFill>
              <a:latin typeface="ＭＳ ゴシック" pitchFamily="49" charset="-128"/>
              <a:ea typeface="ＭＳ ゴシック" pitchFamily="49" charset="-128"/>
              <a:cs typeface="+mn-cs"/>
            </a:rPr>
            <a:t>に</a:t>
          </a:r>
          <a:r>
            <a:rPr kumimoji="1" lang="ja-JP" altLang="ja-JP" sz="1300">
              <a:solidFill>
                <a:schemeClr val="dk1"/>
              </a:solidFill>
              <a:latin typeface="ＭＳ ゴシック" pitchFamily="49" charset="-128"/>
              <a:ea typeface="ＭＳ ゴシック" pitchFamily="49" charset="-128"/>
              <a:cs typeface="+mn-cs"/>
            </a:rPr>
            <a:t>行い</a:t>
          </a:r>
          <a:r>
            <a:rPr kumimoji="1" lang="ja-JP" altLang="en-US" sz="1300">
              <a:solidFill>
                <a:schemeClr val="dk1"/>
              </a:solidFill>
              <a:effectLst/>
              <a:latin typeface="ＭＳ ゴシック" pitchFamily="49" charset="-128"/>
              <a:ea typeface="ＭＳ ゴシック" pitchFamily="49" charset="-128"/>
              <a:cs typeface="+mn-cs"/>
            </a:rPr>
            <a:t>、健全な基金運営に努める。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一般財源充当分の増による（財政調整分の増）。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latin typeface="ＭＳ ゴシック" pitchFamily="49" charset="-128"/>
              <a:ea typeface="ＭＳ ゴシック" pitchFamily="49" charset="-128"/>
              <a:cs typeface="+mn-cs"/>
            </a:rPr>
            <a:t>「公共施設等整備基金」や「太陽の手子育て基金」</a:t>
          </a:r>
          <a:r>
            <a:rPr kumimoji="1" lang="ja-JP" altLang="en-US" sz="1300">
              <a:solidFill>
                <a:schemeClr val="dk1"/>
              </a:solidFill>
              <a:latin typeface="ＭＳ ゴシック" pitchFamily="49" charset="-128"/>
              <a:ea typeface="ＭＳ ゴシック" pitchFamily="49" charset="-128"/>
              <a:cs typeface="+mn-cs"/>
            </a:rPr>
            <a:t>など、特定目的基金へ積極的に積立てを行い、財政調整基金の残高を標準財政規模の</a:t>
          </a:r>
          <a:r>
            <a:rPr kumimoji="1" lang="en-US" altLang="ja-JP" sz="1300">
              <a:solidFill>
                <a:schemeClr val="dk1"/>
              </a:solidFill>
              <a:latin typeface="ＭＳ ゴシック" pitchFamily="49" charset="-128"/>
              <a:ea typeface="ＭＳ ゴシック" pitchFamily="49" charset="-128"/>
              <a:cs typeface="+mn-cs"/>
            </a:rPr>
            <a:t>15</a:t>
          </a:r>
          <a:r>
            <a:rPr kumimoji="1" lang="ja-JP" altLang="en-US" sz="1300">
              <a:solidFill>
                <a:schemeClr val="dk1"/>
              </a:solidFill>
              <a:latin typeface="ＭＳ ゴシック" pitchFamily="49" charset="-128"/>
              <a:ea typeface="ＭＳ ゴシック" pitchFamily="49" charset="-128"/>
              <a:cs typeface="+mn-cs"/>
            </a:rPr>
            <a:t>％を維持するよう努めることとしている。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年度過疎ソフト借入分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千円を積立てた一方、過疎ソフト償還分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類似団体より高い水準にあるが、平成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年度については小中学校の建設や公共施設等総合管理計画に基づき、施設の除却を進めたことにより、数値は減少している。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今後施設の老朽化による維持管理や更新に係る経費の増が見込まれることから、個別施設計画を策定し、計画的な老朽化対策を推進するなど、適正管理に努める。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10901</xdr:rowOff>
    </xdr:from>
    <xdr:to>
      <xdr:col>23</xdr:col>
      <xdr:colOff>136525</xdr:colOff>
      <xdr:row>30</xdr:row>
      <xdr:rowOff>112501</xdr:rowOff>
    </xdr:to>
    <xdr:sp macro="" textlink="">
      <xdr:nvSpPr>
        <xdr:cNvPr id="78" name="楕円 77"/>
        <xdr:cNvSpPr/>
      </xdr:nvSpPr>
      <xdr:spPr>
        <a:xfrm>
          <a:off x="47117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33778</xdr:rowOff>
    </xdr:from>
    <xdr:ext cx="405111" cy="259045"/>
    <xdr:sp macro="" textlink="">
      <xdr:nvSpPr>
        <xdr:cNvPr id="79" name="有形固定資産減価償却率該当値テキスト"/>
        <xdr:cNvSpPr txBox="1"/>
      </xdr:nvSpPr>
      <xdr:spPr>
        <a:xfrm>
          <a:off x="4813300" y="57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0" name="楕円 79"/>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61701</xdr:rowOff>
    </xdr:to>
    <xdr:cxnSp macro="">
      <xdr:nvCxnSpPr>
        <xdr:cNvPr id="81" name="直線コネクタ 80"/>
        <xdr:cNvCxnSpPr/>
      </xdr:nvCxnSpPr>
      <xdr:spPr>
        <a:xfrm>
          <a:off x="4051300" y="5967730"/>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4"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itchFamily="50" charset="-128"/>
              <a:ea typeface="ＭＳ Ｐゴシック" pitchFamily="50" charset="-128"/>
            </a:rPr>
            <a:t>　類似団体平均を上回っている。これは、</a:t>
          </a:r>
          <a:r>
            <a:rPr kumimoji="1" lang="ja-JP" altLang="ja-JP" sz="1100">
              <a:solidFill>
                <a:schemeClr val="dk1"/>
              </a:solidFill>
              <a:latin typeface="ＭＳ Ｐゴシック" pitchFamily="50" charset="-128"/>
              <a:ea typeface="ＭＳ Ｐゴシック" pitchFamily="50" charset="-128"/>
              <a:cs typeface="+mn-cs"/>
            </a:rPr>
            <a:t>小中学校の建設事業等</a:t>
          </a:r>
          <a:r>
            <a:rPr lang="ja-JP" altLang="ja-JP" sz="1100">
              <a:solidFill>
                <a:schemeClr val="dk1"/>
              </a:solidFill>
              <a:latin typeface="ＭＳ Ｐゴシック" pitchFamily="50" charset="-128"/>
              <a:ea typeface="ＭＳ Ｐゴシック" pitchFamily="50" charset="-128"/>
              <a:cs typeface="+mn-cs"/>
            </a:rPr>
            <a:t>に伴い、前年度に比べ地方債現在高が増加したこと</a:t>
          </a:r>
          <a:r>
            <a:rPr lang="ja-JP" altLang="en-US" sz="1100">
              <a:solidFill>
                <a:schemeClr val="dk1"/>
              </a:solidFill>
              <a:latin typeface="ＭＳ Ｐゴシック" pitchFamily="50" charset="-128"/>
              <a:ea typeface="ＭＳ Ｐゴシック" pitchFamily="50" charset="-128"/>
              <a:cs typeface="+mn-cs"/>
            </a:rPr>
            <a:t>が主な要因となっている</a:t>
          </a:r>
          <a:r>
            <a:rPr lang="ja-JP" altLang="ja-JP" sz="1100">
              <a:solidFill>
                <a:schemeClr val="dk1"/>
              </a:solidFill>
              <a:latin typeface="ＭＳ Ｐゴシック" pitchFamily="50" charset="-128"/>
              <a:ea typeface="ＭＳ Ｐゴシック" pitchFamily="50" charset="-128"/>
              <a:cs typeface="+mn-cs"/>
            </a:rPr>
            <a:t>。</a:t>
          </a:r>
          <a:endParaRPr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今後も、</a:t>
          </a:r>
          <a:r>
            <a:rPr kumimoji="1" lang="ja-JP" altLang="ja-JP" sz="1100">
              <a:solidFill>
                <a:schemeClr val="dk1"/>
              </a:solidFill>
              <a:latin typeface="ＭＳ Ｐゴシック" pitchFamily="50" charset="-128"/>
              <a:ea typeface="ＭＳ Ｐゴシック" pitchFamily="50" charset="-128"/>
              <a:cs typeface="+mn-cs"/>
            </a:rPr>
            <a:t>消防庁舎の建設事業等を控えているため、</a:t>
          </a:r>
          <a:r>
            <a:rPr kumimoji="1" lang="ja-JP" altLang="en-US" sz="1100">
              <a:solidFill>
                <a:schemeClr val="dk1"/>
              </a:solidFill>
              <a:latin typeface="ＭＳ Ｐゴシック" pitchFamily="50" charset="-128"/>
              <a:ea typeface="ＭＳ Ｐゴシック" pitchFamily="50" charset="-128"/>
              <a:cs typeface="+mn-cs"/>
            </a:rPr>
            <a:t>将来負担額の増</a:t>
          </a:r>
          <a:r>
            <a:rPr kumimoji="1" lang="ja-JP" altLang="ja-JP" sz="1100">
              <a:solidFill>
                <a:schemeClr val="dk1"/>
              </a:solidFill>
              <a:latin typeface="ＭＳ Ｐゴシック" pitchFamily="50" charset="-128"/>
              <a:ea typeface="ＭＳ Ｐゴシック" pitchFamily="50" charset="-128"/>
              <a:cs typeface="+mn-cs"/>
            </a:rPr>
            <a:t>が見込まれ</a:t>
          </a:r>
          <a:r>
            <a:rPr kumimoji="1" lang="ja-JP" altLang="en-US" sz="1100">
              <a:solidFill>
                <a:schemeClr val="dk1"/>
              </a:solidFill>
              <a:latin typeface="ＭＳ Ｐゴシック" pitchFamily="50" charset="-128"/>
              <a:ea typeface="ＭＳ Ｐゴシック" pitchFamily="50" charset="-128"/>
              <a:cs typeface="+mn-cs"/>
            </a:rPr>
            <a:t>ることから、</a:t>
          </a:r>
          <a:r>
            <a:rPr lang="ja-JP" altLang="ja-JP" sz="1100">
              <a:solidFill>
                <a:schemeClr val="dk1"/>
              </a:solidFill>
              <a:latin typeface="ＭＳ Ｐゴシック" pitchFamily="50" charset="-128"/>
              <a:ea typeface="ＭＳ Ｐゴシック" pitchFamily="50" charset="-128"/>
              <a:cs typeface="+mn-cs"/>
            </a:rPr>
            <a:t>減債基金への積立を行っていくほか、優良債を活用することにより、</a:t>
          </a:r>
          <a:r>
            <a:rPr lang="ja-JP" altLang="en-US" sz="1100">
              <a:solidFill>
                <a:schemeClr val="dk1"/>
              </a:solidFill>
              <a:latin typeface="ＭＳ Ｐゴシック" pitchFamily="50" charset="-128"/>
              <a:ea typeface="ＭＳ Ｐゴシック" pitchFamily="50" charset="-128"/>
              <a:cs typeface="+mn-cs"/>
            </a:rPr>
            <a:t>債務償還可能年数</a:t>
          </a:r>
          <a:r>
            <a:rPr lang="ja-JP" altLang="ja-JP" sz="1100">
              <a:solidFill>
                <a:schemeClr val="dk1"/>
              </a:solidFill>
              <a:latin typeface="ＭＳ Ｐゴシック" pitchFamily="50" charset="-128"/>
              <a:ea typeface="ＭＳ Ｐゴシック" pitchFamily="50" charset="-128"/>
              <a:cs typeface="+mn-cs"/>
            </a:rPr>
            <a:t>の上昇を抑え、財政健全化に努め</a:t>
          </a:r>
          <a:r>
            <a:rPr lang="ja-JP" altLang="en-US" sz="1100">
              <a:solidFill>
                <a:schemeClr val="dk1"/>
              </a:solidFill>
              <a:latin typeface="ＭＳ Ｐゴシック" pitchFamily="50" charset="-128"/>
              <a:ea typeface="ＭＳ Ｐゴシック" pitchFamily="50" charset="-128"/>
              <a:cs typeface="+mn-cs"/>
            </a:rPr>
            <a:t>る。</a:t>
          </a:r>
          <a:endParaRPr kumimoji="1" lang="ja-JP" altLang="en-US" sz="1100">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5" name="楕円 124"/>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26"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0" name="楕円 6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1"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104775</xdr:rowOff>
    </xdr:to>
    <xdr:cxnSp macro="">
      <xdr:nvCxnSpPr>
        <xdr:cNvPr id="73" name="直線コネクタ 72"/>
        <xdr:cNvCxnSpPr/>
      </xdr:nvCxnSpPr>
      <xdr:spPr>
        <a:xfrm flipV="1">
          <a:off x="3797300" y="658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4"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51277</xdr:rowOff>
    </xdr:from>
    <xdr:to>
      <xdr:col>55</xdr:col>
      <xdr:colOff>50800</xdr:colOff>
      <xdr:row>35</xdr:row>
      <xdr:rowOff>152877</xdr:rowOff>
    </xdr:to>
    <xdr:sp macro="" textlink="">
      <xdr:nvSpPr>
        <xdr:cNvPr id="112" name="楕円 111"/>
        <xdr:cNvSpPr/>
      </xdr:nvSpPr>
      <xdr:spPr>
        <a:xfrm>
          <a:off x="10426700" y="60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74154</xdr:rowOff>
    </xdr:from>
    <xdr:ext cx="534377" cy="259045"/>
    <xdr:sp macro="" textlink="">
      <xdr:nvSpPr>
        <xdr:cNvPr id="113" name="【道路】&#10;一人当たり延長該当値テキスト"/>
        <xdr:cNvSpPr txBox="1"/>
      </xdr:nvSpPr>
      <xdr:spPr>
        <a:xfrm>
          <a:off x="10515600" y="59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78001</xdr:rowOff>
    </xdr:from>
    <xdr:to>
      <xdr:col>50</xdr:col>
      <xdr:colOff>165100</xdr:colOff>
      <xdr:row>36</xdr:row>
      <xdr:rowOff>8151</xdr:rowOff>
    </xdr:to>
    <xdr:sp macro="" textlink="">
      <xdr:nvSpPr>
        <xdr:cNvPr id="114" name="楕円 113"/>
        <xdr:cNvSpPr/>
      </xdr:nvSpPr>
      <xdr:spPr>
        <a:xfrm>
          <a:off x="9588500" y="60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102077</xdr:rowOff>
    </xdr:from>
    <xdr:to>
      <xdr:col>55</xdr:col>
      <xdr:colOff>0</xdr:colOff>
      <xdr:row>35</xdr:row>
      <xdr:rowOff>128801</xdr:rowOff>
    </xdr:to>
    <xdr:cxnSp macro="">
      <xdr:nvCxnSpPr>
        <xdr:cNvPr id="115" name="直線コネクタ 114"/>
        <xdr:cNvCxnSpPr/>
      </xdr:nvCxnSpPr>
      <xdr:spPr>
        <a:xfrm flipV="1">
          <a:off x="9639300" y="6102827"/>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16"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24678</xdr:rowOff>
    </xdr:from>
    <xdr:ext cx="534377" cy="259045"/>
    <xdr:sp macro="" textlink="">
      <xdr:nvSpPr>
        <xdr:cNvPr id="118" name="n_1mainValue【道路】&#10;一人当たり延長"/>
        <xdr:cNvSpPr txBox="1"/>
      </xdr:nvSpPr>
      <xdr:spPr>
        <a:xfrm>
          <a:off x="9359411" y="58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57" name="楕円 156"/>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58" name="【橋りょう・トンネル】&#10;有形固定資産減価償却率該当値テキスト"/>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59" name="楕円 158"/>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74295</xdr:rowOff>
    </xdr:to>
    <xdr:cxnSp macro="">
      <xdr:nvCxnSpPr>
        <xdr:cNvPr id="160" name="直線コネクタ 159"/>
        <xdr:cNvCxnSpPr/>
      </xdr:nvCxnSpPr>
      <xdr:spPr>
        <a:xfrm flipV="1">
          <a:off x="3797300" y="10325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1"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2"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163" name="n_1mainValue【橋りょう・トンネ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54087</xdr:rowOff>
    </xdr:from>
    <xdr:to>
      <xdr:col>55</xdr:col>
      <xdr:colOff>50800</xdr:colOff>
      <xdr:row>56</xdr:row>
      <xdr:rowOff>155687</xdr:rowOff>
    </xdr:to>
    <xdr:sp macro="" textlink="">
      <xdr:nvSpPr>
        <xdr:cNvPr id="199" name="楕円 198"/>
        <xdr:cNvSpPr/>
      </xdr:nvSpPr>
      <xdr:spPr>
        <a:xfrm>
          <a:off x="10426700" y="96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7114</xdr:rowOff>
    </xdr:from>
    <xdr:ext cx="690189" cy="259045"/>
    <xdr:sp macro="" textlink="">
      <xdr:nvSpPr>
        <xdr:cNvPr id="200" name="【橋りょう・トンネル】&#10;一人当たり有形固定資産（償却資産）額該当値テキスト"/>
        <xdr:cNvSpPr txBox="1"/>
      </xdr:nvSpPr>
      <xdr:spPr>
        <a:xfrm>
          <a:off x="10515600" y="9608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81534</xdr:rowOff>
    </xdr:from>
    <xdr:to>
      <xdr:col>50</xdr:col>
      <xdr:colOff>165100</xdr:colOff>
      <xdr:row>57</xdr:row>
      <xdr:rowOff>11684</xdr:rowOff>
    </xdr:to>
    <xdr:sp macro="" textlink="">
      <xdr:nvSpPr>
        <xdr:cNvPr id="201" name="楕円 200"/>
        <xdr:cNvSpPr/>
      </xdr:nvSpPr>
      <xdr:spPr>
        <a:xfrm>
          <a:off x="9588500" y="96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104887</xdr:rowOff>
    </xdr:from>
    <xdr:to>
      <xdr:col>55</xdr:col>
      <xdr:colOff>0</xdr:colOff>
      <xdr:row>56</xdr:row>
      <xdr:rowOff>132334</xdr:rowOff>
    </xdr:to>
    <xdr:cxnSp macro="">
      <xdr:nvCxnSpPr>
        <xdr:cNvPr id="202" name="直線コネクタ 201"/>
        <xdr:cNvCxnSpPr/>
      </xdr:nvCxnSpPr>
      <xdr:spPr>
        <a:xfrm flipV="1">
          <a:off x="9639300" y="9706087"/>
          <a:ext cx="8382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3"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4"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28211</xdr:rowOff>
    </xdr:from>
    <xdr:ext cx="690189" cy="259045"/>
    <xdr:sp macro="" textlink="">
      <xdr:nvSpPr>
        <xdr:cNvPr id="205" name="n_1mainValue【橋りょう・トンネル】&#10;一人当たり有形固定資産（償却資産）額"/>
        <xdr:cNvSpPr txBox="1"/>
      </xdr:nvSpPr>
      <xdr:spPr>
        <a:xfrm>
          <a:off x="9281505" y="9457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45" name="楕円 244"/>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46"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247" name="楕円 246"/>
        <xdr:cNvSpPr/>
      </xdr:nvSpPr>
      <xdr:spPr>
        <a:xfrm>
          <a:off x="3746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10342</xdr:rowOff>
    </xdr:to>
    <xdr:cxnSp macro="">
      <xdr:nvCxnSpPr>
        <xdr:cNvPr id="248" name="直線コネクタ 247"/>
        <xdr:cNvCxnSpPr/>
      </xdr:nvCxnSpPr>
      <xdr:spPr>
        <a:xfrm flipV="1">
          <a:off x="3797300" y="1385697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52269</xdr:rowOff>
    </xdr:from>
    <xdr:ext cx="405111" cy="259045"/>
    <xdr:sp macro="" textlink="">
      <xdr:nvSpPr>
        <xdr:cNvPr id="251" name="n_1mainValue【公営住宅】&#10;有形固定資産減価償却率"/>
        <xdr:cNvSpPr txBox="1"/>
      </xdr:nvSpPr>
      <xdr:spPr>
        <a:xfrm>
          <a:off x="35820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116785</xdr:rowOff>
    </xdr:from>
    <xdr:to>
      <xdr:col>55</xdr:col>
      <xdr:colOff>50800</xdr:colOff>
      <xdr:row>83</xdr:row>
      <xdr:rowOff>46935</xdr:rowOff>
    </xdr:to>
    <xdr:sp macro="" textlink="">
      <xdr:nvSpPr>
        <xdr:cNvPr id="291" name="楕円 290"/>
        <xdr:cNvSpPr/>
      </xdr:nvSpPr>
      <xdr:spPr>
        <a:xfrm>
          <a:off x="10426700" y="141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139662</xdr:rowOff>
    </xdr:from>
    <xdr:ext cx="469744" cy="259045"/>
    <xdr:sp macro="" textlink="">
      <xdr:nvSpPr>
        <xdr:cNvPr id="292" name="【公営住宅】&#10;一人当たり面積該当値テキスト"/>
        <xdr:cNvSpPr txBox="1"/>
      </xdr:nvSpPr>
      <xdr:spPr>
        <a:xfrm>
          <a:off x="10515600" y="140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131645</xdr:rowOff>
    </xdr:from>
    <xdr:to>
      <xdr:col>50</xdr:col>
      <xdr:colOff>165100</xdr:colOff>
      <xdr:row>83</xdr:row>
      <xdr:rowOff>61795</xdr:rowOff>
    </xdr:to>
    <xdr:sp macro="" textlink="">
      <xdr:nvSpPr>
        <xdr:cNvPr id="293" name="楕円 292"/>
        <xdr:cNvSpPr/>
      </xdr:nvSpPr>
      <xdr:spPr>
        <a:xfrm>
          <a:off x="9588500" y="141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167585</xdr:rowOff>
    </xdr:from>
    <xdr:to>
      <xdr:col>55</xdr:col>
      <xdr:colOff>0</xdr:colOff>
      <xdr:row>83</xdr:row>
      <xdr:rowOff>10995</xdr:rowOff>
    </xdr:to>
    <xdr:cxnSp macro="">
      <xdr:nvCxnSpPr>
        <xdr:cNvPr id="294" name="直線コネクタ 293"/>
        <xdr:cNvCxnSpPr/>
      </xdr:nvCxnSpPr>
      <xdr:spPr>
        <a:xfrm flipV="1">
          <a:off x="9639300" y="14226485"/>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5"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6"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78322</xdr:rowOff>
    </xdr:from>
    <xdr:ext cx="469744" cy="259045"/>
    <xdr:sp macro="" textlink="">
      <xdr:nvSpPr>
        <xdr:cNvPr id="297" name="n_1mainValue【公営住宅】&#10;一人当たり面積"/>
        <xdr:cNvSpPr txBox="1"/>
      </xdr:nvSpPr>
      <xdr:spPr>
        <a:xfrm>
          <a:off x="9391727" y="1396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44"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353" name="楕円 352"/>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354" name="【認定こども園・幼稚園・保育所】&#10;有形固定資産減価償却率該当値テキスト"/>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79284</xdr:rowOff>
    </xdr:from>
    <xdr:to>
      <xdr:col>81</xdr:col>
      <xdr:colOff>101600</xdr:colOff>
      <xdr:row>37</xdr:row>
      <xdr:rowOff>9434</xdr:rowOff>
    </xdr:to>
    <xdr:sp macro="" textlink="">
      <xdr:nvSpPr>
        <xdr:cNvPr id="355" name="楕円 354"/>
        <xdr:cNvSpPr/>
      </xdr:nvSpPr>
      <xdr:spPr>
        <a:xfrm>
          <a:off x="15430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130084</xdr:rowOff>
    </xdr:from>
    <xdr:to>
      <xdr:col>85</xdr:col>
      <xdr:colOff>127000</xdr:colOff>
      <xdr:row>38</xdr:row>
      <xdr:rowOff>141515</xdr:rowOff>
    </xdr:to>
    <xdr:cxnSp macro="">
      <xdr:nvCxnSpPr>
        <xdr:cNvPr id="356" name="直線コネクタ 355"/>
        <xdr:cNvCxnSpPr/>
      </xdr:nvCxnSpPr>
      <xdr:spPr>
        <a:xfrm>
          <a:off x="15481300" y="6302284"/>
          <a:ext cx="8382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25961</xdr:rowOff>
    </xdr:from>
    <xdr:ext cx="405111" cy="259045"/>
    <xdr:sp macro="" textlink="">
      <xdr:nvSpPr>
        <xdr:cNvPr id="359" name="n_1mainValue【認定こども園・幼稚園・保育所】&#10;有形固定資産減価償却率"/>
        <xdr:cNvSpPr txBox="1"/>
      </xdr:nvSpPr>
      <xdr:spPr>
        <a:xfrm>
          <a:off x="15266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137523</xdr:rowOff>
    </xdr:from>
    <xdr:to>
      <xdr:col>116</xdr:col>
      <xdr:colOff>114300</xdr:colOff>
      <xdr:row>41</xdr:row>
      <xdr:rowOff>67673</xdr:rowOff>
    </xdr:to>
    <xdr:sp macro="" textlink="">
      <xdr:nvSpPr>
        <xdr:cNvPr id="399" name="楕円 398"/>
        <xdr:cNvSpPr/>
      </xdr:nvSpPr>
      <xdr:spPr>
        <a:xfrm>
          <a:off x="22110700" y="69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115950</xdr:rowOff>
    </xdr:from>
    <xdr:ext cx="469744" cy="259045"/>
    <xdr:sp macro="" textlink="">
      <xdr:nvSpPr>
        <xdr:cNvPr id="400" name="【認定こども園・幼稚園・保育所】&#10;一人当たり面積該当値テキスト"/>
        <xdr:cNvSpPr txBox="1"/>
      </xdr:nvSpPr>
      <xdr:spPr>
        <a:xfrm>
          <a:off x="22199600" y="69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141877</xdr:rowOff>
    </xdr:from>
    <xdr:to>
      <xdr:col>112</xdr:col>
      <xdr:colOff>38100</xdr:colOff>
      <xdr:row>41</xdr:row>
      <xdr:rowOff>72027</xdr:rowOff>
    </xdr:to>
    <xdr:sp macro="" textlink="">
      <xdr:nvSpPr>
        <xdr:cNvPr id="401" name="楕円 400"/>
        <xdr:cNvSpPr/>
      </xdr:nvSpPr>
      <xdr:spPr>
        <a:xfrm>
          <a:off x="21272500" y="69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16873</xdr:rowOff>
    </xdr:from>
    <xdr:to>
      <xdr:col>116</xdr:col>
      <xdr:colOff>63500</xdr:colOff>
      <xdr:row>41</xdr:row>
      <xdr:rowOff>21227</xdr:rowOff>
    </xdr:to>
    <xdr:cxnSp macro="">
      <xdr:nvCxnSpPr>
        <xdr:cNvPr id="402" name="直線コネクタ 401"/>
        <xdr:cNvCxnSpPr/>
      </xdr:nvCxnSpPr>
      <xdr:spPr>
        <a:xfrm flipV="1">
          <a:off x="21323300" y="70463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4"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63154</xdr:rowOff>
    </xdr:from>
    <xdr:ext cx="469744" cy="259045"/>
    <xdr:sp macro="" textlink="">
      <xdr:nvSpPr>
        <xdr:cNvPr id="405" name="n_1mainValue【認定こども園・幼稚園・保育所】&#10;一人当たり面積"/>
        <xdr:cNvSpPr txBox="1"/>
      </xdr:nvSpPr>
      <xdr:spPr>
        <a:xfrm>
          <a:off x="21075727" y="70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36"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445" name="楕円 444"/>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446" name="【学校施設】&#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447" name="楕円 446"/>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60</xdr:row>
      <xdr:rowOff>132262</xdr:rowOff>
    </xdr:to>
    <xdr:cxnSp macro="">
      <xdr:nvCxnSpPr>
        <xdr:cNvPr id="448" name="直線コネクタ 447"/>
        <xdr:cNvCxnSpPr/>
      </xdr:nvCxnSpPr>
      <xdr:spPr>
        <a:xfrm>
          <a:off x="15481300" y="10020844"/>
          <a:ext cx="8382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50"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451" name="n_1mainValue【学校施設】&#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92565</xdr:rowOff>
    </xdr:from>
    <xdr:to>
      <xdr:col>116</xdr:col>
      <xdr:colOff>114300</xdr:colOff>
      <xdr:row>62</xdr:row>
      <xdr:rowOff>22715</xdr:rowOff>
    </xdr:to>
    <xdr:sp macro="" textlink="">
      <xdr:nvSpPr>
        <xdr:cNvPr id="491" name="楕円 490"/>
        <xdr:cNvSpPr/>
      </xdr:nvSpPr>
      <xdr:spPr>
        <a:xfrm>
          <a:off x="22110700" y="105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115442</xdr:rowOff>
    </xdr:from>
    <xdr:ext cx="469744" cy="259045"/>
    <xdr:sp macro="" textlink="">
      <xdr:nvSpPr>
        <xdr:cNvPr id="492" name="【学校施設】&#10;一人当たり面積該当値テキスト"/>
        <xdr:cNvSpPr txBox="1"/>
      </xdr:nvSpPr>
      <xdr:spPr>
        <a:xfrm>
          <a:off x="22199600" y="104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93871</xdr:rowOff>
    </xdr:from>
    <xdr:to>
      <xdr:col>112</xdr:col>
      <xdr:colOff>38100</xdr:colOff>
      <xdr:row>62</xdr:row>
      <xdr:rowOff>24021</xdr:rowOff>
    </xdr:to>
    <xdr:sp macro="" textlink="">
      <xdr:nvSpPr>
        <xdr:cNvPr id="493" name="楕円 492"/>
        <xdr:cNvSpPr/>
      </xdr:nvSpPr>
      <xdr:spPr>
        <a:xfrm>
          <a:off x="21272500" y="10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143365</xdr:rowOff>
    </xdr:from>
    <xdr:to>
      <xdr:col>116</xdr:col>
      <xdr:colOff>63500</xdr:colOff>
      <xdr:row>61</xdr:row>
      <xdr:rowOff>144671</xdr:rowOff>
    </xdr:to>
    <xdr:cxnSp macro="">
      <xdr:nvCxnSpPr>
        <xdr:cNvPr id="494" name="直線コネクタ 493"/>
        <xdr:cNvCxnSpPr/>
      </xdr:nvCxnSpPr>
      <xdr:spPr>
        <a:xfrm flipV="1">
          <a:off x="21323300" y="1060181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9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40548</xdr:rowOff>
    </xdr:from>
    <xdr:ext cx="469744" cy="259045"/>
    <xdr:sp macro="" textlink="">
      <xdr:nvSpPr>
        <xdr:cNvPr id="497" name="n_1mainValue【学校施設】&#10;一人当たり面積"/>
        <xdr:cNvSpPr txBox="1"/>
      </xdr:nvSpPr>
      <xdr:spPr>
        <a:xfrm>
          <a:off x="21075727" y="10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23" name="直線コネクタ 5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25" name="直線コネクタ 5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27" name="直線コネクタ 5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52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29" name="フローチャート: 判断 5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30" name="フローチャート: 判断 5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31" name="フローチャート: 判断 53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537" name="楕円 536"/>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538" name="【児童館】&#10;有形固定資産減価償却率該当値テキスト"/>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539" name="楕円 538"/>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31569</xdr:rowOff>
    </xdr:to>
    <xdr:cxnSp macro="">
      <xdr:nvCxnSpPr>
        <xdr:cNvPr id="540" name="直線コネクタ 539"/>
        <xdr:cNvCxnSpPr/>
      </xdr:nvCxnSpPr>
      <xdr:spPr>
        <a:xfrm flipV="1">
          <a:off x="15481300" y="137230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31041</xdr:rowOff>
    </xdr:from>
    <xdr:ext cx="405111" cy="259045"/>
    <xdr:sp macro="" textlink="">
      <xdr:nvSpPr>
        <xdr:cNvPr id="541" name="n_1ave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42"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543" name="n_1mainValue【児童館】&#10;有形固定資産減価償却率"/>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4" name="テキスト ボックス 5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68" name="直線コネクタ 567"/>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69"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70" name="直線コネクタ 569"/>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71"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72" name="直線コネクタ 571"/>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73"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74" name="フローチャート: 判断 573"/>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75" name="フローチャート: 判断 57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76" name="フローチャート: 判断 575"/>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82" name="楕円 581"/>
        <xdr:cNvSpPr/>
      </xdr:nvSpPr>
      <xdr:spPr>
        <a:xfrm>
          <a:off x="22110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128288</xdr:rowOff>
    </xdr:from>
    <xdr:ext cx="469744" cy="259045"/>
    <xdr:sp macro="" textlink="">
      <xdr:nvSpPr>
        <xdr:cNvPr id="583" name="【児童館】&#10;一人当たり面積該当値テキスト"/>
        <xdr:cNvSpPr txBox="1"/>
      </xdr:nvSpPr>
      <xdr:spPr>
        <a:xfrm>
          <a:off x="22199600"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584" name="楕円 583"/>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156211</xdr:rowOff>
    </xdr:from>
    <xdr:to>
      <xdr:col>116</xdr:col>
      <xdr:colOff>63500</xdr:colOff>
      <xdr:row>82</xdr:row>
      <xdr:rowOff>15239</xdr:rowOff>
    </xdr:to>
    <xdr:cxnSp macro="">
      <xdr:nvCxnSpPr>
        <xdr:cNvPr id="585" name="直線コネクタ 584"/>
        <xdr:cNvCxnSpPr/>
      </xdr:nvCxnSpPr>
      <xdr:spPr>
        <a:xfrm flipV="1">
          <a:off x="21323300" y="14043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586"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87"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588"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4" name="直線コネクタ 61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6" name="直線コネクタ 61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19"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0" name="フローチャート: 判断 61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1" name="フローチャート: 判断 62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2" name="フローチャート: 判断 62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164193</xdr:rowOff>
    </xdr:from>
    <xdr:to>
      <xdr:col>85</xdr:col>
      <xdr:colOff>177800</xdr:colOff>
      <xdr:row>102</xdr:row>
      <xdr:rowOff>94343</xdr:rowOff>
    </xdr:to>
    <xdr:sp macro="" textlink="">
      <xdr:nvSpPr>
        <xdr:cNvPr id="628" name="楕円 627"/>
        <xdr:cNvSpPr/>
      </xdr:nvSpPr>
      <xdr:spPr>
        <a:xfrm>
          <a:off x="16268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15620</xdr:rowOff>
    </xdr:from>
    <xdr:ext cx="405111" cy="259045"/>
    <xdr:sp macro="" textlink="">
      <xdr:nvSpPr>
        <xdr:cNvPr id="629" name="【公民館】&#10;有形固定資産減価償却率該当値テキスト"/>
        <xdr:cNvSpPr txBox="1"/>
      </xdr:nvSpPr>
      <xdr:spPr>
        <a:xfrm>
          <a:off x="16357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23768</xdr:rowOff>
    </xdr:from>
    <xdr:to>
      <xdr:col>81</xdr:col>
      <xdr:colOff>101600</xdr:colOff>
      <xdr:row>102</xdr:row>
      <xdr:rowOff>125368</xdr:rowOff>
    </xdr:to>
    <xdr:sp macro="" textlink="">
      <xdr:nvSpPr>
        <xdr:cNvPr id="630" name="楕円 629"/>
        <xdr:cNvSpPr/>
      </xdr:nvSpPr>
      <xdr:spPr>
        <a:xfrm>
          <a:off x="15430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43543</xdr:rowOff>
    </xdr:from>
    <xdr:to>
      <xdr:col>85</xdr:col>
      <xdr:colOff>127000</xdr:colOff>
      <xdr:row>102</xdr:row>
      <xdr:rowOff>74568</xdr:rowOff>
    </xdr:to>
    <xdr:cxnSp macro="">
      <xdr:nvCxnSpPr>
        <xdr:cNvPr id="631" name="直線コネクタ 630"/>
        <xdr:cNvCxnSpPr/>
      </xdr:nvCxnSpPr>
      <xdr:spPr>
        <a:xfrm flipV="1">
          <a:off x="15481300" y="175314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632"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33"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141895</xdr:rowOff>
    </xdr:from>
    <xdr:ext cx="405111" cy="259045"/>
    <xdr:sp macro="" textlink="">
      <xdr:nvSpPr>
        <xdr:cNvPr id="634" name="n_1mainValue【公民館】&#10;有形固定資産減価償却率"/>
        <xdr:cNvSpPr txBox="1"/>
      </xdr:nvSpPr>
      <xdr:spPr>
        <a:xfrm>
          <a:off x="15266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0" name="直線コネクタ 659"/>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2" name="直線コネクタ 6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3"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4" name="直線コネクタ 663"/>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65"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6" name="フローチャート: 判断 665"/>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7" name="フローチャート: 判断 666"/>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68" name="フローチャート: 判断 667"/>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150042</xdr:rowOff>
    </xdr:from>
    <xdr:to>
      <xdr:col>116</xdr:col>
      <xdr:colOff>114300</xdr:colOff>
      <xdr:row>108</xdr:row>
      <xdr:rowOff>80192</xdr:rowOff>
    </xdr:to>
    <xdr:sp macro="" textlink="">
      <xdr:nvSpPr>
        <xdr:cNvPr id="674" name="楕円 673"/>
        <xdr:cNvSpPr/>
      </xdr:nvSpPr>
      <xdr:spPr>
        <a:xfrm>
          <a:off x="221107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64969</xdr:rowOff>
    </xdr:from>
    <xdr:ext cx="469744" cy="259045"/>
    <xdr:sp macro="" textlink="">
      <xdr:nvSpPr>
        <xdr:cNvPr id="675" name="【公民館】&#10;一人当たり面積該当値テキスト"/>
        <xdr:cNvSpPr txBox="1"/>
      </xdr:nvSpPr>
      <xdr:spPr>
        <a:xfrm>
          <a:off x="22199600" y="184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153307</xdr:rowOff>
    </xdr:from>
    <xdr:to>
      <xdr:col>112</xdr:col>
      <xdr:colOff>38100</xdr:colOff>
      <xdr:row>108</xdr:row>
      <xdr:rowOff>83457</xdr:rowOff>
    </xdr:to>
    <xdr:sp macro="" textlink="">
      <xdr:nvSpPr>
        <xdr:cNvPr id="676" name="楕円 675"/>
        <xdr:cNvSpPr/>
      </xdr:nvSpPr>
      <xdr:spPr>
        <a:xfrm>
          <a:off x="21272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29392</xdr:rowOff>
    </xdr:from>
    <xdr:to>
      <xdr:col>116</xdr:col>
      <xdr:colOff>63500</xdr:colOff>
      <xdr:row>108</xdr:row>
      <xdr:rowOff>32657</xdr:rowOff>
    </xdr:to>
    <xdr:cxnSp macro="">
      <xdr:nvCxnSpPr>
        <xdr:cNvPr id="677" name="直線コネクタ 676"/>
        <xdr:cNvCxnSpPr/>
      </xdr:nvCxnSpPr>
      <xdr:spPr>
        <a:xfrm flipV="1">
          <a:off x="21323300" y="185459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7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74584</xdr:rowOff>
    </xdr:from>
    <xdr:ext cx="469744" cy="259045"/>
    <xdr:sp macro="" textlink="">
      <xdr:nvSpPr>
        <xdr:cNvPr id="680" name="n_1mainValue【公民館】&#10;一人当たり面積"/>
        <xdr:cNvSpPr txBox="1"/>
      </xdr:nvSpPr>
      <xdr:spPr>
        <a:xfrm>
          <a:off x="210757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・道路や橋りょうなどのインフラ設備の有形固定資産減価償却率については、新たな道路の新設や計画的な改修により、類似団体の平均を下回っている。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・認定こども園及び学校施設の</a:t>
          </a:r>
          <a:r>
            <a:rPr kumimoji="1" lang="ja-JP" altLang="ja-JP" sz="1300">
              <a:solidFill>
                <a:schemeClr val="dk1"/>
              </a:solidFill>
              <a:latin typeface="ＭＳ Ｐゴシック" pitchFamily="50" charset="-128"/>
              <a:ea typeface="ＭＳ Ｐゴシック" pitchFamily="50" charset="-128"/>
              <a:cs typeface="+mn-cs"/>
            </a:rPr>
            <a:t>有形固定資産減価償却率</a:t>
          </a:r>
          <a:r>
            <a:rPr kumimoji="1" lang="ja-JP" altLang="en-US" sz="1300">
              <a:latin typeface="ＭＳ Ｐゴシック" pitchFamily="50" charset="-128"/>
              <a:ea typeface="ＭＳ Ｐゴシック" pitchFamily="50" charset="-128"/>
            </a:rPr>
            <a:t>については平成</a:t>
          </a:r>
          <a:r>
            <a:rPr kumimoji="1" lang="en-US" altLang="ja-JP" sz="1300">
              <a:latin typeface="ＭＳ Ｐゴシック" pitchFamily="50" charset="-128"/>
              <a:ea typeface="ＭＳ Ｐゴシック" pitchFamily="50" charset="-128"/>
            </a:rPr>
            <a:t>29</a:t>
          </a:r>
          <a:r>
            <a:rPr kumimoji="1" lang="ja-JP" altLang="en-US" sz="1300">
              <a:latin typeface="ＭＳ Ｐゴシック" pitchFamily="50" charset="-128"/>
              <a:ea typeface="ＭＳ Ｐゴシック" pitchFamily="50" charset="-128"/>
            </a:rPr>
            <a:t>年度に完成した庶路学園の影響により、数値が低くなっている。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・その他の施設の</a:t>
          </a:r>
          <a:r>
            <a:rPr kumimoji="1" lang="ja-JP" altLang="ja-JP" sz="1300">
              <a:solidFill>
                <a:schemeClr val="dk1"/>
              </a:solidFill>
              <a:latin typeface="ＭＳ Ｐゴシック" pitchFamily="50" charset="-128"/>
              <a:ea typeface="ＭＳ Ｐゴシック" pitchFamily="50" charset="-128"/>
              <a:cs typeface="+mn-cs"/>
            </a:rPr>
            <a:t>有形固定資産減価償却率</a:t>
          </a:r>
          <a:r>
            <a:rPr kumimoji="1" lang="ja-JP" altLang="en-US" sz="1300">
              <a:solidFill>
                <a:schemeClr val="dk1"/>
              </a:solidFill>
              <a:latin typeface="ＭＳ Ｐゴシック" pitchFamily="50" charset="-128"/>
              <a:ea typeface="ＭＳ Ｐゴシック" pitchFamily="50" charset="-128"/>
              <a:cs typeface="+mn-cs"/>
            </a:rPr>
            <a:t>に</a:t>
          </a:r>
          <a:r>
            <a:rPr kumimoji="1" lang="ja-JP" altLang="en-US" sz="1300">
              <a:latin typeface="ＭＳ Ｐゴシック" pitchFamily="50" charset="-128"/>
              <a:ea typeface="ＭＳ Ｐゴシック" pitchFamily="50" charset="-128"/>
            </a:rPr>
            <a:t>ついては類似団体の平均を上回っており、老朽化が進んでいることがわかる。今後、個別施設計画を策定し、計画的な老朽化対策を推進するなど、適正管理に努める。</a:t>
          </a:r>
          <a:endParaRPr kumimoji="1" lang="en-US" altLang="ja-JP" sz="1300">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88" name="楕円 87"/>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61612</xdr:rowOff>
    </xdr:from>
    <xdr:ext cx="405111" cy="259045"/>
    <xdr:sp macro="" textlink="">
      <xdr:nvSpPr>
        <xdr:cNvPr id="89" name="【体育館・プール】&#10;有形固定資産減価償却率該当値テキスト"/>
        <xdr:cNvSpPr txBox="1"/>
      </xdr:nvSpPr>
      <xdr:spPr>
        <a:xfrm>
          <a:off x="4673600"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90" name="楕円 89"/>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144780</xdr:rowOff>
    </xdr:to>
    <xdr:cxnSp macro="">
      <xdr:nvCxnSpPr>
        <xdr:cNvPr id="91" name="直線コネクタ 90"/>
        <xdr:cNvCxnSpPr/>
      </xdr:nvCxnSpPr>
      <xdr:spPr>
        <a:xfrm flipV="1">
          <a:off x="3797300" y="986218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40657</xdr:rowOff>
    </xdr:from>
    <xdr:ext cx="405111" cy="259045"/>
    <xdr:sp macro="" textlink="">
      <xdr:nvSpPr>
        <xdr:cNvPr id="92" name="n_1mainValue【体育館・プール】&#10;有形固定資産減価償却率"/>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2"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4"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161798</xdr:rowOff>
    </xdr:from>
    <xdr:to>
      <xdr:col>55</xdr:col>
      <xdr:colOff>50800</xdr:colOff>
      <xdr:row>62</xdr:row>
      <xdr:rowOff>91948</xdr:rowOff>
    </xdr:to>
    <xdr:sp macro="" textlink="">
      <xdr:nvSpPr>
        <xdr:cNvPr id="130" name="楕円 129"/>
        <xdr:cNvSpPr/>
      </xdr:nvSpPr>
      <xdr:spPr>
        <a:xfrm>
          <a:off x="10426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13225</xdr:rowOff>
    </xdr:from>
    <xdr:ext cx="469744" cy="259045"/>
    <xdr:sp macro="" textlink="">
      <xdr:nvSpPr>
        <xdr:cNvPr id="131" name="【体育館・プール】&#10;一人当たり面積該当値テキスト"/>
        <xdr:cNvSpPr txBox="1"/>
      </xdr:nvSpPr>
      <xdr:spPr>
        <a:xfrm>
          <a:off x="10515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168656</xdr:rowOff>
    </xdr:from>
    <xdr:to>
      <xdr:col>50</xdr:col>
      <xdr:colOff>165100</xdr:colOff>
      <xdr:row>62</xdr:row>
      <xdr:rowOff>98806</xdr:rowOff>
    </xdr:to>
    <xdr:sp macro="" textlink="">
      <xdr:nvSpPr>
        <xdr:cNvPr id="132" name="楕円 131"/>
        <xdr:cNvSpPr/>
      </xdr:nvSpPr>
      <xdr:spPr>
        <a:xfrm>
          <a:off x="9588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41148</xdr:rowOff>
    </xdr:from>
    <xdr:to>
      <xdr:col>55</xdr:col>
      <xdr:colOff>0</xdr:colOff>
      <xdr:row>62</xdr:row>
      <xdr:rowOff>48006</xdr:rowOff>
    </xdr:to>
    <xdr:cxnSp macro="">
      <xdr:nvCxnSpPr>
        <xdr:cNvPr id="133" name="直線コネクタ 132"/>
        <xdr:cNvCxnSpPr/>
      </xdr:nvCxnSpPr>
      <xdr:spPr>
        <a:xfrm flipV="1">
          <a:off x="9639300" y="106710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89933</xdr:rowOff>
    </xdr:from>
    <xdr:ext cx="469744" cy="259045"/>
    <xdr:sp macro="" textlink="">
      <xdr:nvSpPr>
        <xdr:cNvPr id="134" name="n_1mainValue【体育館・プール】&#10;一人当たり面積"/>
        <xdr:cNvSpPr txBox="1"/>
      </xdr:nvSpPr>
      <xdr:spPr>
        <a:xfrm>
          <a:off x="9391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81914</xdr:rowOff>
    </xdr:from>
    <xdr:to>
      <xdr:col>24</xdr:col>
      <xdr:colOff>62865</xdr:colOff>
      <xdr:row>85</xdr:row>
      <xdr:rowOff>34289</xdr:rowOff>
    </xdr:to>
    <xdr:cxnSp macro="">
      <xdr:nvCxnSpPr>
        <xdr:cNvPr id="159" name="直線コネクタ 158"/>
        <xdr:cNvCxnSpPr/>
      </xdr:nvCxnSpPr>
      <xdr:spPr>
        <a:xfrm flipV="1">
          <a:off x="4634865" y="13626464"/>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38116</xdr:rowOff>
    </xdr:from>
    <xdr:ext cx="405111" cy="259045"/>
    <xdr:sp macro="" textlink="">
      <xdr:nvSpPr>
        <xdr:cNvPr id="160" name="【福祉施設】&#10;有形固定資産減価償却率最小値テキスト"/>
        <xdr:cNvSpPr txBox="1"/>
      </xdr:nvSpPr>
      <xdr:spPr>
        <a:xfrm>
          <a:off x="4673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34289</xdr:rowOff>
    </xdr:from>
    <xdr:to>
      <xdr:col>24</xdr:col>
      <xdr:colOff>152400</xdr:colOff>
      <xdr:row>85</xdr:row>
      <xdr:rowOff>34289</xdr:rowOff>
    </xdr:to>
    <xdr:cxnSp macro="">
      <xdr:nvCxnSpPr>
        <xdr:cNvPr id="161" name="直線コネクタ 160"/>
        <xdr:cNvCxnSpPr/>
      </xdr:nvCxnSpPr>
      <xdr:spPr>
        <a:xfrm>
          <a:off x="4546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28591</xdr:rowOff>
    </xdr:from>
    <xdr:ext cx="405111" cy="259045"/>
    <xdr:sp macro="" textlink="">
      <xdr:nvSpPr>
        <xdr:cNvPr id="162" name="【福祉施設】&#10;有形固定資産減価償却率最大値テキスト"/>
        <xdr:cNvSpPr txBox="1"/>
      </xdr:nvSpPr>
      <xdr:spPr>
        <a:xfrm>
          <a:off x="4673600"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81914</xdr:rowOff>
    </xdr:from>
    <xdr:to>
      <xdr:col>24</xdr:col>
      <xdr:colOff>152400</xdr:colOff>
      <xdr:row>79</xdr:row>
      <xdr:rowOff>81914</xdr:rowOff>
    </xdr:to>
    <xdr:cxnSp macro="">
      <xdr:nvCxnSpPr>
        <xdr:cNvPr id="163" name="直線コネクタ 162"/>
        <xdr:cNvCxnSpPr/>
      </xdr:nvCxnSpPr>
      <xdr:spPr>
        <a:xfrm>
          <a:off x="4546600" y="1362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123841</xdr:rowOff>
    </xdr:from>
    <xdr:ext cx="405111" cy="259045"/>
    <xdr:sp macro="" textlink="">
      <xdr:nvSpPr>
        <xdr:cNvPr id="164" name="【福祉施設】&#10;有形固定資産減価償却率平均値テキスト"/>
        <xdr:cNvSpPr txBox="1"/>
      </xdr:nvSpPr>
      <xdr:spPr>
        <a:xfrm>
          <a:off x="4673600" y="14182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165" name="フローチャート: 判断 164"/>
        <xdr:cNvSpPr/>
      </xdr:nvSpPr>
      <xdr:spPr>
        <a:xfrm>
          <a:off x="4584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166" name="フローチャート: 判断 165"/>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167" name="n_1ave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168" name="フローチャート: 判断 167"/>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169"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75" name="楕円 174"/>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176"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57786</xdr:rowOff>
    </xdr:from>
    <xdr:to>
      <xdr:col>20</xdr:col>
      <xdr:colOff>38100</xdr:colOff>
      <xdr:row>78</xdr:row>
      <xdr:rowOff>159386</xdr:rowOff>
    </xdr:to>
    <xdr:sp macro="" textlink="">
      <xdr:nvSpPr>
        <xdr:cNvPr id="177" name="楕円 176"/>
        <xdr:cNvSpPr/>
      </xdr:nvSpPr>
      <xdr:spPr>
        <a:xfrm>
          <a:off x="3746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108586</xdr:rowOff>
    </xdr:from>
    <xdr:to>
      <xdr:col>24</xdr:col>
      <xdr:colOff>63500</xdr:colOff>
      <xdr:row>81</xdr:row>
      <xdr:rowOff>154305</xdr:rowOff>
    </xdr:to>
    <xdr:cxnSp macro="">
      <xdr:nvCxnSpPr>
        <xdr:cNvPr id="178" name="直線コネクタ 177"/>
        <xdr:cNvCxnSpPr/>
      </xdr:nvCxnSpPr>
      <xdr:spPr>
        <a:xfrm>
          <a:off x="3797300" y="13481686"/>
          <a:ext cx="8382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4463</xdr:rowOff>
    </xdr:from>
    <xdr:ext cx="405111" cy="259045"/>
    <xdr:sp macro="" textlink="">
      <xdr:nvSpPr>
        <xdr:cNvPr id="179" name="n_1mainValue【福祉施設】&#10;有形固定資産減価償却率"/>
        <xdr:cNvSpPr txBox="1"/>
      </xdr:nvSpPr>
      <xdr:spPr>
        <a:xfrm>
          <a:off x="35820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0" name="直線コネクタ 1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1" name="テキスト ボックス 1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2" name="直線コネクタ 1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3" name="テキスト ボックス 1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4" name="直線コネクタ 1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5" name="テキスト ボックス 1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6" name="直線コネクタ 1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7" name="テキスト ボックス 1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8" name="直線コネクタ 1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9" name="テキスト ボックス 1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3" name="直線コネクタ 20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5" name="直線コネクタ 20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7" name="直線コネクタ 20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9" name="フローチャート: 判断 20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0" name="フローチャート: 判断 20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1"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2" name="フローチャート: 判断 211"/>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13"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219" name="楕円 218"/>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154957</xdr:rowOff>
    </xdr:from>
    <xdr:ext cx="469744" cy="259045"/>
    <xdr:sp macro="" textlink="">
      <xdr:nvSpPr>
        <xdr:cNvPr id="220" name="【福祉施設】&#10;一人当たり面積該当値テキスト"/>
        <xdr:cNvSpPr txBox="1"/>
      </xdr:nvSpPr>
      <xdr:spPr>
        <a:xfrm>
          <a:off x="10515600"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168275</xdr:rowOff>
    </xdr:from>
    <xdr:to>
      <xdr:col>50</xdr:col>
      <xdr:colOff>165100</xdr:colOff>
      <xdr:row>86</xdr:row>
      <xdr:rowOff>98425</xdr:rowOff>
    </xdr:to>
    <xdr:sp macro="" textlink="">
      <xdr:nvSpPr>
        <xdr:cNvPr id="221" name="楕円 220"/>
        <xdr:cNvSpPr/>
      </xdr:nvSpPr>
      <xdr:spPr>
        <a:xfrm>
          <a:off x="958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86</xdr:row>
      <xdr:rowOff>47625</xdr:rowOff>
    </xdr:to>
    <xdr:cxnSp macro="">
      <xdr:nvCxnSpPr>
        <xdr:cNvPr id="222" name="直線コネクタ 221"/>
        <xdr:cNvCxnSpPr/>
      </xdr:nvCxnSpPr>
      <xdr:spPr>
        <a:xfrm flipV="1">
          <a:off x="9639300" y="14584680"/>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89552</xdr:rowOff>
    </xdr:from>
    <xdr:ext cx="469744" cy="259045"/>
    <xdr:sp macro="" textlink="">
      <xdr:nvSpPr>
        <xdr:cNvPr id="223" name="n_1mainValue【福祉施設】&#10;一人当たり面積"/>
        <xdr:cNvSpPr txBox="1"/>
      </xdr:nvSpPr>
      <xdr:spPr>
        <a:xfrm>
          <a:off x="93917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0" name="テキスト ボックス 2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1" name="直線コネクタ 2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2" name="テキスト ボックス 2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3" name="直線コネクタ 2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4" name="テキスト ボックス 2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5" name="直線コネクタ 2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6" name="テキスト ボックス 2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7" name="直線コネクタ 2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8" name="テキスト ボックス 2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9" name="直線コネクタ 2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0" name="テキスト ボックス 2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64" name="直線コネクタ 26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6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66" name="直線コネクタ 26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8" name="直線コネクタ 26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6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70" name="フローチャート: 判断 26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71" name="フローチャート: 判断 27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7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73" name="フローチャート: 判断 272"/>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74"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280" name="楕円 279"/>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124477</xdr:rowOff>
    </xdr:from>
    <xdr:ext cx="405111" cy="259045"/>
    <xdr:sp macro="" textlink="">
      <xdr:nvSpPr>
        <xdr:cNvPr id="281" name="【一般廃棄物処理施設】&#10;有形固定資産減価償却率該当値テキスト"/>
        <xdr:cNvSpPr txBox="1"/>
      </xdr:nvSpPr>
      <xdr:spPr>
        <a:xfrm>
          <a:off x="163576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282" name="楕円 281"/>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34290</xdr:rowOff>
    </xdr:to>
    <xdr:cxnSp macro="">
      <xdr:nvCxnSpPr>
        <xdr:cNvPr id="283" name="直線コネクタ 282"/>
        <xdr:cNvCxnSpPr/>
      </xdr:nvCxnSpPr>
      <xdr:spPr>
        <a:xfrm flipV="1">
          <a:off x="15481300" y="6667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101617</xdr:rowOff>
    </xdr:from>
    <xdr:ext cx="405111" cy="259045"/>
    <xdr:sp macro="" textlink="">
      <xdr:nvSpPr>
        <xdr:cNvPr id="284" name="n_1mainValue【一般廃棄物処理施設】&#10;有形固定資産減価償却率"/>
        <xdr:cNvSpPr txBox="1"/>
      </xdr:nvSpPr>
      <xdr:spPr>
        <a:xfrm>
          <a:off x="152660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5" name="直線コネクタ 2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6" name="テキスト ボックス 29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7" name="直線コネクタ 2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98" name="テキスト ボックス 297"/>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9" name="直線コネクタ 2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00" name="テキスト ボックス 299"/>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1" name="直線コネクタ 3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02" name="テキスト ボックス 301"/>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3" name="直線コネクタ 3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04" name="テキスト ボックス 303"/>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5" name="直線コネクタ 3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06" name="テキスト ボックス 305"/>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08" name="テキスト ボックス 307"/>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10" name="直線コネクタ 309"/>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11"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12" name="直線コネクタ 31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13"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14" name="直線コネクタ 313"/>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15"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16" name="フローチャート: 判断 315"/>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17" name="フローチャート: 判断 316"/>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18"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19" name="フローチャート: 判断 318"/>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20"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41359</xdr:rowOff>
    </xdr:from>
    <xdr:to>
      <xdr:col>116</xdr:col>
      <xdr:colOff>114300</xdr:colOff>
      <xdr:row>42</xdr:row>
      <xdr:rowOff>142959</xdr:rowOff>
    </xdr:to>
    <xdr:sp macro="" textlink="">
      <xdr:nvSpPr>
        <xdr:cNvPr id="326" name="楕円 325"/>
        <xdr:cNvSpPr/>
      </xdr:nvSpPr>
      <xdr:spPr>
        <a:xfrm>
          <a:off x="22110700" y="72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327" name="【一般廃棄物処理施設】&#10;一人当たり有形固定資産（償却資産）額該当値テキスト"/>
        <xdr:cNvSpPr txBox="1"/>
      </xdr:nvSpPr>
      <xdr:spPr>
        <a:xfrm>
          <a:off x="22199600" y="7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41366</xdr:rowOff>
    </xdr:from>
    <xdr:to>
      <xdr:col>112</xdr:col>
      <xdr:colOff>38100</xdr:colOff>
      <xdr:row>42</xdr:row>
      <xdr:rowOff>142966</xdr:rowOff>
    </xdr:to>
    <xdr:sp macro="" textlink="">
      <xdr:nvSpPr>
        <xdr:cNvPr id="328" name="楕円 327"/>
        <xdr:cNvSpPr/>
      </xdr:nvSpPr>
      <xdr:spPr>
        <a:xfrm>
          <a:off x="21272500" y="7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92159</xdr:rowOff>
    </xdr:from>
    <xdr:to>
      <xdr:col>116</xdr:col>
      <xdr:colOff>63500</xdr:colOff>
      <xdr:row>42</xdr:row>
      <xdr:rowOff>92166</xdr:rowOff>
    </xdr:to>
    <xdr:cxnSp macro="">
      <xdr:nvCxnSpPr>
        <xdr:cNvPr id="329" name="直線コネクタ 328"/>
        <xdr:cNvCxnSpPr/>
      </xdr:nvCxnSpPr>
      <xdr:spPr>
        <a:xfrm flipV="1">
          <a:off x="21323300" y="7293059"/>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134093</xdr:rowOff>
    </xdr:from>
    <xdr:ext cx="534377" cy="259045"/>
    <xdr:sp macro="" textlink="">
      <xdr:nvSpPr>
        <xdr:cNvPr id="330" name="n_1mainValue【一般廃棄物処理施設】&#10;一人当たり有形固定資産（償却資産）額"/>
        <xdr:cNvSpPr txBox="1"/>
      </xdr:nvSpPr>
      <xdr:spPr>
        <a:xfrm>
          <a:off x="21043411" y="73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55" name="直線コネクタ 35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5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57" name="直線コネクタ 35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5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59" name="直線コネクタ 35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6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61" name="フローチャート: 判断 36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62" name="フローチャート: 判断 36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363"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4" name="フローチャート: 判断 36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65"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371" name="楕円 370"/>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372" name="【保健センター・保健所】&#10;有形固定資産減価償却率該当値テキスト"/>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373" name="楕円 372"/>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49530</xdr:rowOff>
    </xdr:to>
    <xdr:cxnSp macro="">
      <xdr:nvCxnSpPr>
        <xdr:cNvPr id="374" name="直線コネクタ 373"/>
        <xdr:cNvCxnSpPr/>
      </xdr:nvCxnSpPr>
      <xdr:spPr>
        <a:xfrm flipV="1">
          <a:off x="15481300" y="9965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116857</xdr:rowOff>
    </xdr:from>
    <xdr:ext cx="405111" cy="259045"/>
    <xdr:sp macro="" textlink="">
      <xdr:nvSpPr>
        <xdr:cNvPr id="375" name="n_1mainValue【保健センター・保健所】&#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6" name="直線コネクタ 3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7" name="テキスト ボックス 3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8" name="直線コネクタ 3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9" name="テキスト ボックス 3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0" name="直線コネクタ 3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1" name="テキスト ボックス 3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2" name="直線コネクタ 3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3" name="テキスト ボックス 3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4" name="直線コネクタ 3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5" name="テキスト ボックス 3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99" name="直線コネクタ 398"/>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00"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01" name="直線コネクタ 400"/>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02"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03" name="直線コネクタ 402"/>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04"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05" name="フローチャート: 判断 404"/>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06" name="フローチャート: 判断 405"/>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07"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08" name="フローチャート: 判断 407"/>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09"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15" name="楕円 41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16"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19685</xdr:rowOff>
    </xdr:from>
    <xdr:to>
      <xdr:col>112</xdr:col>
      <xdr:colOff>38100</xdr:colOff>
      <xdr:row>63</xdr:row>
      <xdr:rowOff>121285</xdr:rowOff>
    </xdr:to>
    <xdr:sp macro="" textlink="">
      <xdr:nvSpPr>
        <xdr:cNvPr id="417" name="楕円 416"/>
        <xdr:cNvSpPr/>
      </xdr:nvSpPr>
      <xdr:spPr>
        <a:xfrm>
          <a:off x="2127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70485</xdr:rowOff>
    </xdr:to>
    <xdr:cxnSp macro="">
      <xdr:nvCxnSpPr>
        <xdr:cNvPr id="418" name="直線コネクタ 417"/>
        <xdr:cNvCxnSpPr/>
      </xdr:nvCxnSpPr>
      <xdr:spPr>
        <a:xfrm flipV="1">
          <a:off x="21323300" y="10858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112412</xdr:rowOff>
    </xdr:from>
    <xdr:ext cx="469744" cy="259045"/>
    <xdr:sp macro="" textlink="">
      <xdr:nvSpPr>
        <xdr:cNvPr id="419" name="n_1mainValue【保健センター・保健所】&#10;一人当たり面積"/>
        <xdr:cNvSpPr txBox="1"/>
      </xdr:nvSpPr>
      <xdr:spPr>
        <a:xfrm>
          <a:off x="21075727"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1" name="テキスト ボックス 4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1" name="テキスト ボックス 4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45" name="直線コネクタ 444"/>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46"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47" name="直線コネクタ 446"/>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48"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49" name="直線コネクタ 448"/>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50"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51" name="フローチャート: 判断 45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52" name="フローチャート: 判断 451"/>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53"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54" name="フローチャート: 判断 453"/>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55"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50981</xdr:rowOff>
    </xdr:from>
    <xdr:to>
      <xdr:col>85</xdr:col>
      <xdr:colOff>177800</xdr:colOff>
      <xdr:row>77</xdr:row>
      <xdr:rowOff>152581</xdr:rowOff>
    </xdr:to>
    <xdr:sp macro="" textlink="">
      <xdr:nvSpPr>
        <xdr:cNvPr id="461" name="楕円 460"/>
        <xdr:cNvSpPr/>
      </xdr:nvSpPr>
      <xdr:spPr>
        <a:xfrm>
          <a:off x="162687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159129</xdr:rowOff>
    </xdr:from>
    <xdr:ext cx="405111" cy="259045"/>
    <xdr:sp macro="" textlink="">
      <xdr:nvSpPr>
        <xdr:cNvPr id="462" name="【消防施設】&#10;有形固定資産減価償却率該当値テキスト"/>
        <xdr:cNvSpPr txBox="1"/>
      </xdr:nvSpPr>
      <xdr:spPr>
        <a:xfrm>
          <a:off x="16357600" y="131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463" name="楕円 462"/>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101781</xdr:rowOff>
    </xdr:from>
    <xdr:to>
      <xdr:col>85</xdr:col>
      <xdr:colOff>127000</xdr:colOff>
      <xdr:row>77</xdr:row>
      <xdr:rowOff>144236</xdr:rowOff>
    </xdr:to>
    <xdr:cxnSp macro="">
      <xdr:nvCxnSpPr>
        <xdr:cNvPr id="464" name="直線コネクタ 463"/>
        <xdr:cNvCxnSpPr/>
      </xdr:nvCxnSpPr>
      <xdr:spPr>
        <a:xfrm flipV="1">
          <a:off x="15481300" y="133034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40113</xdr:rowOff>
    </xdr:from>
    <xdr:ext cx="405111" cy="259045"/>
    <xdr:sp macro="" textlink="">
      <xdr:nvSpPr>
        <xdr:cNvPr id="465" name="n_1mainValue【消防施設】&#10;有形固定資産減価償却率"/>
        <xdr:cNvSpPr txBox="1"/>
      </xdr:nvSpPr>
      <xdr:spPr>
        <a:xfrm>
          <a:off x="15266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6" name="直線コネクタ 4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7" name="テキスト ボックス 4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8" name="直線コネクタ 4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9" name="テキスト ボックス 4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0" name="直線コネクタ 4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1" name="テキスト ボックス 4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2" name="直線コネクタ 4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3" name="テキスト ボックス 4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87" name="直線コネクタ 48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8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89" name="直線コネクタ 48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9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91" name="直線コネクタ 49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92"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93" name="フローチャート: 判断 49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94" name="フローチャート: 判断 49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95"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96" name="フローチャート: 判断 495"/>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97"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503" name="楕円 502"/>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504" name="【消防施設】&#10;一人当たり面積該当値テキスト"/>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45365</xdr:rowOff>
    </xdr:from>
    <xdr:to>
      <xdr:col>112</xdr:col>
      <xdr:colOff>38100</xdr:colOff>
      <xdr:row>85</xdr:row>
      <xdr:rowOff>146965</xdr:rowOff>
    </xdr:to>
    <xdr:sp macro="" textlink="">
      <xdr:nvSpPr>
        <xdr:cNvPr id="505" name="楕円 504"/>
        <xdr:cNvSpPr/>
      </xdr:nvSpPr>
      <xdr:spPr>
        <a:xfrm>
          <a:off x="21272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96165</xdr:rowOff>
    </xdr:from>
    <xdr:to>
      <xdr:col>116</xdr:col>
      <xdr:colOff>63500</xdr:colOff>
      <xdr:row>85</xdr:row>
      <xdr:rowOff>125425</xdr:rowOff>
    </xdr:to>
    <xdr:cxnSp macro="">
      <xdr:nvCxnSpPr>
        <xdr:cNvPr id="506" name="直線コネクタ 505"/>
        <xdr:cNvCxnSpPr/>
      </xdr:nvCxnSpPr>
      <xdr:spPr>
        <a:xfrm>
          <a:off x="21323300" y="14669415"/>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163492</xdr:rowOff>
    </xdr:from>
    <xdr:ext cx="469744" cy="259045"/>
    <xdr:sp macro="" textlink="">
      <xdr:nvSpPr>
        <xdr:cNvPr id="507" name="n_1mainValue【消防施設】&#10;一人当たり面積"/>
        <xdr:cNvSpPr txBox="1"/>
      </xdr:nvSpPr>
      <xdr:spPr>
        <a:xfrm>
          <a:off x="21075727" y="14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9" name="テキスト ボックス 5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9" name="テキスト ボックス 5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33" name="直線コネクタ 53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3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35" name="直線コネクタ 53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7" name="直線コネクタ 5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3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39" name="フローチャート: 判断 53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40" name="フローチャート: 判断 53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41"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42" name="フローチャート: 判断 541"/>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43"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549" name="楕円 548"/>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550" name="【庁舎】&#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551" name="楕円 550"/>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15784</xdr:rowOff>
    </xdr:to>
    <xdr:cxnSp macro="">
      <xdr:nvCxnSpPr>
        <xdr:cNvPr id="552" name="直線コネクタ 551"/>
        <xdr:cNvCxnSpPr/>
      </xdr:nvCxnSpPr>
      <xdr:spPr>
        <a:xfrm flipV="1">
          <a:off x="15481300" y="1764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553" name="n_1mainValue【庁舎】&#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4" name="直線コネクタ 5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5" name="テキスト ボックス 5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6" name="直線コネクタ 5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7" name="テキスト ボックス 5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0" name="直線コネクタ 5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1" name="テキスト ボックス 5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2" name="直線コネクタ 5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3" name="テキスト ボックス 5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5" name="テキスト ボックス 57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77" name="直線コネクタ 57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7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79" name="直線コネクタ 57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8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81" name="直線コネクタ 58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82"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83" name="フローチャート: 判断 58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84" name="フローチャート: 判断 58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585"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86" name="フローチャート: 判断 585"/>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87"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133032</xdr:rowOff>
    </xdr:from>
    <xdr:to>
      <xdr:col>116</xdr:col>
      <xdr:colOff>114300</xdr:colOff>
      <xdr:row>108</xdr:row>
      <xdr:rowOff>63182</xdr:rowOff>
    </xdr:to>
    <xdr:sp macro="" textlink="">
      <xdr:nvSpPr>
        <xdr:cNvPr id="593" name="楕円 592"/>
        <xdr:cNvSpPr/>
      </xdr:nvSpPr>
      <xdr:spPr>
        <a:xfrm>
          <a:off x="22110700" y="184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92409</xdr:rowOff>
    </xdr:from>
    <xdr:ext cx="469744" cy="259045"/>
    <xdr:sp macro="" textlink="">
      <xdr:nvSpPr>
        <xdr:cNvPr id="594" name="【庁舎】&#10;一人当たり面積該当値テキスト"/>
        <xdr:cNvSpPr txBox="1"/>
      </xdr:nvSpPr>
      <xdr:spPr>
        <a:xfrm>
          <a:off x="22199600" y="182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136080</xdr:rowOff>
    </xdr:from>
    <xdr:to>
      <xdr:col>112</xdr:col>
      <xdr:colOff>38100</xdr:colOff>
      <xdr:row>108</xdr:row>
      <xdr:rowOff>66230</xdr:rowOff>
    </xdr:to>
    <xdr:sp macro="" textlink="">
      <xdr:nvSpPr>
        <xdr:cNvPr id="595" name="楕円 594"/>
        <xdr:cNvSpPr/>
      </xdr:nvSpPr>
      <xdr:spPr>
        <a:xfrm>
          <a:off x="21272500" y="184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12382</xdr:rowOff>
    </xdr:from>
    <xdr:to>
      <xdr:col>116</xdr:col>
      <xdr:colOff>63500</xdr:colOff>
      <xdr:row>108</xdr:row>
      <xdr:rowOff>15430</xdr:rowOff>
    </xdr:to>
    <xdr:cxnSp macro="">
      <xdr:nvCxnSpPr>
        <xdr:cNvPr id="596" name="直線コネクタ 595"/>
        <xdr:cNvCxnSpPr/>
      </xdr:nvCxnSpPr>
      <xdr:spPr>
        <a:xfrm flipV="1">
          <a:off x="21323300" y="1852898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82757</xdr:rowOff>
    </xdr:from>
    <xdr:ext cx="469744" cy="259045"/>
    <xdr:sp macro="" textlink="">
      <xdr:nvSpPr>
        <xdr:cNvPr id="597" name="n_1mainValue【庁舎】&#10;一人当たり面積"/>
        <xdr:cNvSpPr txBox="1"/>
      </xdr:nvSpPr>
      <xdr:spPr>
        <a:xfrm>
          <a:off x="21075727" y="1825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　・ほとんどの類型において有形固定資産減価償却率が</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類似団体の平均を上回っており、老朽化が進んでいることがわかる。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・消防施設の</a:t>
          </a:r>
          <a:r>
            <a:rPr kumimoji="1" lang="ja-JP" altLang="ja-JP" sz="1300">
              <a:solidFill>
                <a:schemeClr val="dk1"/>
              </a:solidFill>
              <a:latin typeface="ＭＳ Ｐゴシック" pitchFamily="50" charset="-128"/>
              <a:ea typeface="ＭＳ Ｐゴシック" pitchFamily="50" charset="-128"/>
              <a:cs typeface="+mn-cs"/>
            </a:rPr>
            <a:t>有形固定資産減価償却率</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については令和</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年度に新たな消防庁舎が完成予定であり、数値が下がる見込みである。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・その他の施設については、今後、個別施設計画を策定し、計画的な老朽化対策を推進するなど、適正管理に努める。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類似団体を下回っているが、北海道平均とほぼ同値で推移している。これは、人口減少や全国平均を大きく上回る高齢化率（平成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年末</a:t>
          </a:r>
          <a:r>
            <a:rPr kumimoji="1" lang="en-US" altLang="ja-JP" sz="1100">
              <a:solidFill>
                <a:schemeClr val="dk1"/>
              </a:solidFill>
              <a:latin typeface="+mn-lt"/>
              <a:ea typeface="+mn-ea"/>
              <a:cs typeface="+mn-cs"/>
            </a:rPr>
            <a:t>40.1</a:t>
          </a:r>
          <a:r>
            <a:rPr kumimoji="1" lang="ja-JP" altLang="ja-JP" sz="1100">
              <a:solidFill>
                <a:schemeClr val="dk1"/>
              </a:solidFill>
              <a:latin typeface="+mn-lt"/>
              <a:ea typeface="+mn-ea"/>
              <a:cs typeface="+mn-cs"/>
            </a:rPr>
            <a:t>％）による財政基盤の弱さが主な要因であるが、企業誘致とともに一次産業と連携した新たな産業の創出による地域経済活性化に向けた取組を行っている。また、定員適正化計画により職員数を純減しているほか、投資的経費を含む歳出全般の見直しにより、活力あるまちづくりを展開しつつ、行政の効率化に努め、財政の健全化を図る。</a:t>
          </a:r>
          <a:endParaRPr kumimoji="1" lang="en-US"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普通会計における公債費は年々減少してきているが、小中学校の建設事業等大型事業に多額の地方債を発行しているため、起債の償還が始まる平成</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年度より公債費が増加し、平成</a:t>
          </a:r>
          <a:r>
            <a:rPr kumimoji="1" lang="en-US" altLang="ja-JP" sz="1100">
              <a:solidFill>
                <a:schemeClr val="dk1"/>
              </a:solidFill>
              <a:latin typeface="+mn-lt"/>
              <a:ea typeface="+mn-ea"/>
              <a:cs typeface="+mn-cs"/>
            </a:rPr>
            <a:t>41</a:t>
          </a:r>
          <a:r>
            <a:rPr kumimoji="1" lang="ja-JP" altLang="ja-JP" sz="1100">
              <a:solidFill>
                <a:schemeClr val="dk1"/>
              </a:solidFill>
              <a:latin typeface="+mn-lt"/>
              <a:ea typeface="+mn-ea"/>
              <a:cs typeface="+mn-cs"/>
            </a:rPr>
            <a:t>年度まで元利償還金が</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億円を超える試算となっている。今後も消防庁舎の建設事業等を控えているため、経常収支比率の上昇が見込まれているが、第５次定員適正化計画に基づく職員数の減（平成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年度までの</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年間で</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名減）による人件費の削減など、行政改革への取組を通じて義務的経費の削減に努め、経常収支比率の上昇を抑える。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60</xdr:row>
      <xdr:rowOff>61595</xdr:rowOff>
    </xdr:to>
    <xdr:cxnSp macro="">
      <xdr:nvCxnSpPr>
        <xdr:cNvPr id="133" name="直線コネクタ 132"/>
        <xdr:cNvCxnSpPr/>
      </xdr:nvCxnSpPr>
      <xdr:spPr>
        <a:xfrm flipV="1">
          <a:off x="4114800" y="1034457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61595</xdr:rowOff>
    </xdr:to>
    <xdr:cxnSp macro="">
      <xdr:nvCxnSpPr>
        <xdr:cNvPr id="136" name="直線コネクタ 135"/>
        <xdr:cNvCxnSpPr/>
      </xdr:nvCxnSpPr>
      <xdr:spPr>
        <a:xfrm>
          <a:off x="3225800" y="10312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109855</xdr:rowOff>
    </xdr:to>
    <xdr:cxnSp macro="">
      <xdr:nvCxnSpPr>
        <xdr:cNvPr id="139" name="直線コネクタ 138"/>
        <xdr:cNvCxnSpPr/>
      </xdr:nvCxnSpPr>
      <xdr:spPr>
        <a:xfrm flipV="1">
          <a:off x="2336800" y="103124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60</xdr:row>
      <xdr:rowOff>142029</xdr:rowOff>
    </xdr:to>
    <xdr:cxnSp macro="">
      <xdr:nvCxnSpPr>
        <xdr:cNvPr id="142" name="直線コネクタ 141"/>
        <xdr:cNvCxnSpPr/>
      </xdr:nvCxnSpPr>
      <xdr:spPr>
        <a:xfrm flipV="1">
          <a:off x="1447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52" name="楕円 151"/>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23300</xdr:rowOff>
    </xdr:from>
    <xdr:ext cx="762000" cy="259045"/>
    <xdr:sp macro="" textlink="">
      <xdr:nvSpPr>
        <xdr:cNvPr id="153" name="財政構造の弾力性該当値テキスト"/>
        <xdr:cNvSpPr txBox="1"/>
      </xdr:nvSpPr>
      <xdr:spPr>
        <a:xfrm>
          <a:off x="5041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10795</xdr:rowOff>
    </xdr:from>
    <xdr:to>
      <xdr:col>19</xdr:col>
      <xdr:colOff>184150</xdr:colOff>
      <xdr:row>60</xdr:row>
      <xdr:rowOff>112395</xdr:rowOff>
    </xdr:to>
    <xdr:sp macro="" textlink="">
      <xdr:nvSpPr>
        <xdr:cNvPr id="154" name="楕円 153"/>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122572</xdr:rowOff>
    </xdr:from>
    <xdr:ext cx="736600" cy="259045"/>
    <xdr:sp macro="" textlink="">
      <xdr:nvSpPr>
        <xdr:cNvPr id="155" name="テキスト ボックス 154"/>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6" name="楕円 155"/>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7" name="テキスト ボックス 156"/>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8" name="楕円 157"/>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9" name="テキスト ボックス 158"/>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91229</xdr:rowOff>
    </xdr:from>
    <xdr:to>
      <xdr:col>7</xdr:col>
      <xdr:colOff>31750</xdr:colOff>
      <xdr:row>61</xdr:row>
      <xdr:rowOff>21379</xdr:rowOff>
    </xdr:to>
    <xdr:sp macro="" textlink="">
      <xdr:nvSpPr>
        <xdr:cNvPr id="160" name="楕円 159"/>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31556</xdr:rowOff>
    </xdr:from>
    <xdr:ext cx="762000" cy="259045"/>
    <xdr:sp macro="" textlink="">
      <xdr:nvSpPr>
        <xdr:cNvPr id="161" name="テキスト ボックス 160"/>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職員数の純減（</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年間で</a:t>
          </a:r>
          <a:r>
            <a:rPr kumimoji="1" lang="en-US" altLang="ja-JP" sz="1100">
              <a:solidFill>
                <a:schemeClr val="dk1"/>
              </a:solidFill>
              <a:latin typeface="+mn-lt"/>
              <a:ea typeface="+mn-ea"/>
              <a:cs typeface="+mn-cs"/>
            </a:rPr>
            <a:t>46</a:t>
          </a:r>
          <a:r>
            <a:rPr kumimoji="1" lang="ja-JP" altLang="ja-JP" sz="1100">
              <a:solidFill>
                <a:schemeClr val="dk1"/>
              </a:solidFill>
              <a:latin typeface="+mn-lt"/>
              <a:ea typeface="+mn-ea"/>
              <a:cs typeface="+mn-cs"/>
            </a:rPr>
            <a:t>人）により人件費を抑制しているが、人口減少が顕著なことから、人口一人当たりの数値</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しては効果が現れにくい。今後も職員採用の抑制により人件費を削減するとともに、行政改革への取組を通じて物件費の削減に努める。</a:t>
          </a:r>
          <a:endParaRPr lang="ja-JP" altLang="ja-JP" sz="1400"/>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481</xdr:rowOff>
    </xdr:from>
    <xdr:to>
      <xdr:col>23</xdr:col>
      <xdr:colOff>133350</xdr:colOff>
      <xdr:row>84</xdr:row>
      <xdr:rowOff>84153</xdr:rowOff>
    </xdr:to>
    <xdr:cxnSp macro="">
      <xdr:nvCxnSpPr>
        <xdr:cNvPr id="198" name="直線コネクタ 197"/>
        <xdr:cNvCxnSpPr/>
      </xdr:nvCxnSpPr>
      <xdr:spPr>
        <a:xfrm>
          <a:off x="4114800" y="14402281"/>
          <a:ext cx="8382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97051</xdr:rowOff>
    </xdr:from>
    <xdr:to>
      <xdr:col>19</xdr:col>
      <xdr:colOff>133350</xdr:colOff>
      <xdr:row>84</xdr:row>
      <xdr:rowOff>481</xdr:rowOff>
    </xdr:to>
    <xdr:cxnSp macro="">
      <xdr:nvCxnSpPr>
        <xdr:cNvPr id="201" name="直線コネクタ 200"/>
        <xdr:cNvCxnSpPr/>
      </xdr:nvCxnSpPr>
      <xdr:spPr>
        <a:xfrm>
          <a:off x="3225800" y="14327401"/>
          <a:ext cx="889000" cy="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97051</xdr:rowOff>
    </xdr:from>
    <xdr:to>
      <xdr:col>15</xdr:col>
      <xdr:colOff>82550</xdr:colOff>
      <xdr:row>83</xdr:row>
      <xdr:rowOff>99316</xdr:rowOff>
    </xdr:to>
    <xdr:cxnSp macro="">
      <xdr:nvCxnSpPr>
        <xdr:cNvPr id="204" name="直線コネクタ 203"/>
        <xdr:cNvCxnSpPr/>
      </xdr:nvCxnSpPr>
      <xdr:spPr>
        <a:xfrm flipV="1">
          <a:off x="2336800" y="14327401"/>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77862</xdr:rowOff>
    </xdr:from>
    <xdr:to>
      <xdr:col>11</xdr:col>
      <xdr:colOff>31750</xdr:colOff>
      <xdr:row>83</xdr:row>
      <xdr:rowOff>99316</xdr:rowOff>
    </xdr:to>
    <xdr:cxnSp macro="">
      <xdr:nvCxnSpPr>
        <xdr:cNvPr id="207" name="直線コネクタ 206"/>
        <xdr:cNvCxnSpPr/>
      </xdr:nvCxnSpPr>
      <xdr:spPr>
        <a:xfrm>
          <a:off x="1447800" y="14308212"/>
          <a:ext cx="889000" cy="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33353</xdr:rowOff>
    </xdr:from>
    <xdr:to>
      <xdr:col>23</xdr:col>
      <xdr:colOff>184150</xdr:colOff>
      <xdr:row>84</xdr:row>
      <xdr:rowOff>134953</xdr:rowOff>
    </xdr:to>
    <xdr:sp macro="" textlink="">
      <xdr:nvSpPr>
        <xdr:cNvPr id="217" name="楕円 216"/>
        <xdr:cNvSpPr/>
      </xdr:nvSpPr>
      <xdr:spPr>
        <a:xfrm>
          <a:off x="4902200" y="144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5430</xdr:rowOff>
    </xdr:from>
    <xdr:ext cx="762000" cy="259045"/>
    <xdr:sp macro="" textlink="">
      <xdr:nvSpPr>
        <xdr:cNvPr id="218" name="人件費・物件費等の状況該当値テキスト"/>
        <xdr:cNvSpPr txBox="1"/>
      </xdr:nvSpPr>
      <xdr:spPr>
        <a:xfrm>
          <a:off x="5041900" y="1440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121131</xdr:rowOff>
    </xdr:from>
    <xdr:to>
      <xdr:col>19</xdr:col>
      <xdr:colOff>184150</xdr:colOff>
      <xdr:row>84</xdr:row>
      <xdr:rowOff>51281</xdr:rowOff>
    </xdr:to>
    <xdr:sp macro="" textlink="">
      <xdr:nvSpPr>
        <xdr:cNvPr id="219" name="楕円 218"/>
        <xdr:cNvSpPr/>
      </xdr:nvSpPr>
      <xdr:spPr>
        <a:xfrm>
          <a:off x="4064000" y="143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36058</xdr:rowOff>
    </xdr:from>
    <xdr:ext cx="736600" cy="259045"/>
    <xdr:sp macro="" textlink="">
      <xdr:nvSpPr>
        <xdr:cNvPr id="220" name="テキスト ボックス 219"/>
        <xdr:cNvSpPr txBox="1"/>
      </xdr:nvSpPr>
      <xdr:spPr>
        <a:xfrm>
          <a:off x="3733800" y="1443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46251</xdr:rowOff>
    </xdr:from>
    <xdr:to>
      <xdr:col>15</xdr:col>
      <xdr:colOff>133350</xdr:colOff>
      <xdr:row>83</xdr:row>
      <xdr:rowOff>147851</xdr:rowOff>
    </xdr:to>
    <xdr:sp macro="" textlink="">
      <xdr:nvSpPr>
        <xdr:cNvPr id="221" name="楕円 220"/>
        <xdr:cNvSpPr/>
      </xdr:nvSpPr>
      <xdr:spPr>
        <a:xfrm>
          <a:off x="3175000" y="142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132628</xdr:rowOff>
    </xdr:from>
    <xdr:ext cx="762000" cy="259045"/>
    <xdr:sp macro="" textlink="">
      <xdr:nvSpPr>
        <xdr:cNvPr id="222" name="テキスト ボックス 221"/>
        <xdr:cNvSpPr txBox="1"/>
      </xdr:nvSpPr>
      <xdr:spPr>
        <a:xfrm>
          <a:off x="2844800" y="14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48516</xdr:rowOff>
    </xdr:from>
    <xdr:to>
      <xdr:col>11</xdr:col>
      <xdr:colOff>82550</xdr:colOff>
      <xdr:row>83</xdr:row>
      <xdr:rowOff>150116</xdr:rowOff>
    </xdr:to>
    <xdr:sp macro="" textlink="">
      <xdr:nvSpPr>
        <xdr:cNvPr id="223" name="楕円 222"/>
        <xdr:cNvSpPr/>
      </xdr:nvSpPr>
      <xdr:spPr>
        <a:xfrm>
          <a:off x="2286000" y="142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134893</xdr:rowOff>
    </xdr:from>
    <xdr:ext cx="762000" cy="259045"/>
    <xdr:sp macro="" textlink="">
      <xdr:nvSpPr>
        <xdr:cNvPr id="224" name="テキスト ボックス 223"/>
        <xdr:cNvSpPr txBox="1"/>
      </xdr:nvSpPr>
      <xdr:spPr>
        <a:xfrm>
          <a:off x="1955800" y="143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27062</xdr:rowOff>
    </xdr:from>
    <xdr:to>
      <xdr:col>7</xdr:col>
      <xdr:colOff>31750</xdr:colOff>
      <xdr:row>83</xdr:row>
      <xdr:rowOff>128662</xdr:rowOff>
    </xdr:to>
    <xdr:sp macro="" textlink="">
      <xdr:nvSpPr>
        <xdr:cNvPr id="225" name="楕円 224"/>
        <xdr:cNvSpPr/>
      </xdr:nvSpPr>
      <xdr:spPr>
        <a:xfrm>
          <a:off x="1397000" y="142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113439</xdr:rowOff>
    </xdr:from>
    <xdr:ext cx="762000" cy="259045"/>
    <xdr:sp macro="" textlink="">
      <xdr:nvSpPr>
        <xdr:cNvPr id="226" name="テキスト ボックス 225"/>
        <xdr:cNvSpPr txBox="1"/>
      </xdr:nvSpPr>
      <xdr:spPr>
        <a:xfrm>
          <a:off x="1066800" y="143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類似団体平均を上回っている。給与の独自削減や国に合わせた給与構造の見直しを行ってきたが、財政状況に応じて今後も給与水準の適正化に努める。</a:t>
          </a:r>
          <a:endParaRPr lang="ja-JP" altLang="ja-JP" sz="1400"/>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157238</xdr:rowOff>
    </xdr:to>
    <xdr:cxnSp macro="">
      <xdr:nvCxnSpPr>
        <xdr:cNvPr id="262" name="直線コネクタ 261"/>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157238</xdr:rowOff>
    </xdr:to>
    <xdr:cxnSp macro="">
      <xdr:nvCxnSpPr>
        <xdr:cNvPr id="265" name="直線コネクタ 264"/>
        <xdr:cNvCxnSpPr/>
      </xdr:nvCxnSpPr>
      <xdr:spPr>
        <a:xfrm>
          <a:off x="15290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66221</xdr:rowOff>
    </xdr:to>
    <xdr:cxnSp macro="">
      <xdr:nvCxnSpPr>
        <xdr:cNvPr id="268" name="直線コネクタ 267"/>
        <xdr:cNvCxnSpPr/>
      </xdr:nvCxnSpPr>
      <xdr:spPr>
        <a:xfrm flipV="1">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66221</xdr:rowOff>
    </xdr:to>
    <xdr:cxnSp macro="">
      <xdr:nvCxnSpPr>
        <xdr:cNvPr id="271" name="直線コネクタ 270"/>
        <xdr:cNvCxnSpPr/>
      </xdr:nvCxnSpPr>
      <xdr:spPr>
        <a:xfrm>
          <a:off x="13512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81" name="楕円 280"/>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78515</xdr:rowOff>
    </xdr:from>
    <xdr:ext cx="762000" cy="259045"/>
    <xdr:sp macro="" textlink="">
      <xdr:nvSpPr>
        <xdr:cNvPr id="282"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3" name="楕円 282"/>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21365</xdr:rowOff>
    </xdr:from>
    <xdr:ext cx="736600" cy="259045"/>
    <xdr:sp macro="" textlink="">
      <xdr:nvSpPr>
        <xdr:cNvPr id="284" name="テキスト ボックス 283"/>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5" name="楕円 284"/>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86" name="テキスト ボックス 285"/>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7" name="楕円 286"/>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8" name="テキスト ボックス 28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9" name="楕円 288"/>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55836</xdr:rowOff>
    </xdr:from>
    <xdr:ext cx="762000" cy="259045"/>
    <xdr:sp macro="" textlink="">
      <xdr:nvSpPr>
        <xdr:cNvPr id="290" name="テキスト ボックス 289"/>
        <xdr:cNvSpPr txBox="1"/>
      </xdr:nvSpPr>
      <xdr:spPr>
        <a:xfrm>
          <a:off x="13131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第４次定員適正化計画（平成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年度）では</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年間で計画どおり</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人の縮減を果たした。人口減少が顕著なことから、人口千人当たりの職員数としては効果が現れにくいが、第５次定員適正化計画（平成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年度）により</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年間で職員を</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名削減し、適切な定員管理に努める。</a:t>
          </a:r>
          <a:endParaRPr kumimoji="1" lang="en-US" altLang="ja-JP" sz="1100">
            <a:solidFill>
              <a:schemeClr val="dk1"/>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89694</xdr:rowOff>
    </xdr:from>
    <xdr:to>
      <xdr:col>81</xdr:col>
      <xdr:colOff>44450</xdr:colOff>
      <xdr:row>62</xdr:row>
      <xdr:rowOff>114427</xdr:rowOff>
    </xdr:to>
    <xdr:cxnSp macro="">
      <xdr:nvCxnSpPr>
        <xdr:cNvPr id="321" name="直線コネクタ 320"/>
        <xdr:cNvCxnSpPr/>
      </xdr:nvCxnSpPr>
      <xdr:spPr>
        <a:xfrm>
          <a:off x="16179800" y="10719594"/>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83058</xdr:rowOff>
    </xdr:from>
    <xdr:to>
      <xdr:col>77</xdr:col>
      <xdr:colOff>44450</xdr:colOff>
      <xdr:row>62</xdr:row>
      <xdr:rowOff>89694</xdr:rowOff>
    </xdr:to>
    <xdr:cxnSp macro="">
      <xdr:nvCxnSpPr>
        <xdr:cNvPr id="324" name="直線コネクタ 323"/>
        <xdr:cNvCxnSpPr/>
      </xdr:nvCxnSpPr>
      <xdr:spPr>
        <a:xfrm>
          <a:off x="15290800" y="10712958"/>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55308</xdr:rowOff>
    </xdr:from>
    <xdr:to>
      <xdr:col>72</xdr:col>
      <xdr:colOff>203200</xdr:colOff>
      <xdr:row>62</xdr:row>
      <xdr:rowOff>83058</xdr:rowOff>
    </xdr:to>
    <xdr:cxnSp macro="">
      <xdr:nvCxnSpPr>
        <xdr:cNvPr id="327" name="直線コネクタ 326"/>
        <xdr:cNvCxnSpPr/>
      </xdr:nvCxnSpPr>
      <xdr:spPr>
        <a:xfrm>
          <a:off x="14401800" y="10685208"/>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55308</xdr:rowOff>
    </xdr:from>
    <xdr:to>
      <xdr:col>68</xdr:col>
      <xdr:colOff>152400</xdr:colOff>
      <xdr:row>62</xdr:row>
      <xdr:rowOff>90297</xdr:rowOff>
    </xdr:to>
    <xdr:cxnSp macro="">
      <xdr:nvCxnSpPr>
        <xdr:cNvPr id="330" name="直線コネクタ 329"/>
        <xdr:cNvCxnSpPr/>
      </xdr:nvCxnSpPr>
      <xdr:spPr>
        <a:xfrm flipV="1">
          <a:off x="13512800" y="1068520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40" name="楕円 339"/>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35704</xdr:rowOff>
    </xdr:from>
    <xdr:ext cx="762000" cy="259045"/>
    <xdr:sp macro="" textlink="">
      <xdr:nvSpPr>
        <xdr:cNvPr id="341" name="定員管理の状況該当値テキスト"/>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38894</xdr:rowOff>
    </xdr:from>
    <xdr:to>
      <xdr:col>77</xdr:col>
      <xdr:colOff>95250</xdr:colOff>
      <xdr:row>62</xdr:row>
      <xdr:rowOff>140494</xdr:rowOff>
    </xdr:to>
    <xdr:sp macro="" textlink="">
      <xdr:nvSpPr>
        <xdr:cNvPr id="342" name="楕円 341"/>
        <xdr:cNvSpPr/>
      </xdr:nvSpPr>
      <xdr:spPr>
        <a:xfrm>
          <a:off x="16129000" y="10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125271</xdr:rowOff>
    </xdr:from>
    <xdr:ext cx="736600" cy="259045"/>
    <xdr:sp macro="" textlink="">
      <xdr:nvSpPr>
        <xdr:cNvPr id="343" name="テキスト ボックス 342"/>
        <xdr:cNvSpPr txBox="1"/>
      </xdr:nvSpPr>
      <xdr:spPr>
        <a:xfrm>
          <a:off x="15798800" y="107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32258</xdr:rowOff>
    </xdr:from>
    <xdr:to>
      <xdr:col>73</xdr:col>
      <xdr:colOff>44450</xdr:colOff>
      <xdr:row>62</xdr:row>
      <xdr:rowOff>133858</xdr:rowOff>
    </xdr:to>
    <xdr:sp macro="" textlink="">
      <xdr:nvSpPr>
        <xdr:cNvPr id="344" name="楕円 343"/>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45" name="テキスト ボックス 344"/>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4508</xdr:rowOff>
    </xdr:from>
    <xdr:to>
      <xdr:col>68</xdr:col>
      <xdr:colOff>203200</xdr:colOff>
      <xdr:row>62</xdr:row>
      <xdr:rowOff>106108</xdr:rowOff>
    </xdr:to>
    <xdr:sp macro="" textlink="">
      <xdr:nvSpPr>
        <xdr:cNvPr id="346" name="楕円 345"/>
        <xdr:cNvSpPr/>
      </xdr:nvSpPr>
      <xdr:spPr>
        <a:xfrm>
          <a:off x="14351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90885</xdr:rowOff>
    </xdr:from>
    <xdr:ext cx="762000" cy="259045"/>
    <xdr:sp macro="" textlink="">
      <xdr:nvSpPr>
        <xdr:cNvPr id="347" name="テキスト ボックス 346"/>
        <xdr:cNvSpPr txBox="1"/>
      </xdr:nvSpPr>
      <xdr:spPr>
        <a:xfrm>
          <a:off x="14020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39497</xdr:rowOff>
    </xdr:from>
    <xdr:to>
      <xdr:col>64</xdr:col>
      <xdr:colOff>152400</xdr:colOff>
      <xdr:row>62</xdr:row>
      <xdr:rowOff>141097</xdr:rowOff>
    </xdr:to>
    <xdr:sp macro="" textlink="">
      <xdr:nvSpPr>
        <xdr:cNvPr id="348" name="楕円 347"/>
        <xdr:cNvSpPr/>
      </xdr:nvSpPr>
      <xdr:spPr>
        <a:xfrm>
          <a:off x="13462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125874</xdr:rowOff>
    </xdr:from>
    <xdr:ext cx="762000" cy="259045"/>
    <xdr:sp macro="" textlink="">
      <xdr:nvSpPr>
        <xdr:cNvPr id="349" name="テキスト ボックス 348"/>
        <xdr:cNvSpPr txBox="1"/>
      </xdr:nvSpPr>
      <xdr:spPr>
        <a:xfrm>
          <a:off x="13131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普通会計における公債費は年々減少しているが、公共下水道事業にかかる準元利償還金の増加（平成</a:t>
          </a:r>
          <a:r>
            <a:rPr kumimoji="1" lang="en-US" altLang="ja-JP" sz="1100" baseline="0">
              <a:solidFill>
                <a:schemeClr val="dk1"/>
              </a:solidFill>
              <a:latin typeface="+mn-lt"/>
              <a:ea typeface="+mn-ea"/>
              <a:cs typeface="+mn-cs"/>
            </a:rPr>
            <a:t>32</a:t>
          </a:r>
          <a:r>
            <a:rPr kumimoji="1" lang="ja-JP" altLang="ja-JP" sz="1100" baseline="0">
              <a:solidFill>
                <a:schemeClr val="dk1"/>
              </a:solidFill>
              <a:latin typeface="+mn-lt"/>
              <a:ea typeface="+mn-ea"/>
              <a:cs typeface="+mn-cs"/>
            </a:rPr>
            <a:t>年度が償還のピーク）等が類似団体平均を上回っている要因となっている。今後も公共下水道事業の計画的な事業を予定しているため、準元利償還金の増加が見込まれるが、下水道普及率の向上や下水道使用料の確保等により準元利償還金を抑制するとともに、普通建設事業の見直しによる新規発行債の抑制や公債費の償還に充当可能な公営住宅使用料などの特定財源を確保することによ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47474</xdr:rowOff>
    </xdr:to>
    <xdr:cxnSp macro="">
      <xdr:nvCxnSpPr>
        <xdr:cNvPr id="385" name="直線コネクタ 384"/>
        <xdr:cNvCxnSpPr/>
      </xdr:nvCxnSpPr>
      <xdr:spPr>
        <a:xfrm flipV="1">
          <a:off x="16179800" y="70424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162378</xdr:rowOff>
    </xdr:to>
    <xdr:cxnSp macro="">
      <xdr:nvCxnSpPr>
        <xdr:cNvPr id="388" name="直線コネクタ 387"/>
        <xdr:cNvCxnSpPr/>
      </xdr:nvCxnSpPr>
      <xdr:spPr>
        <a:xfrm flipV="1">
          <a:off x="15290800" y="70769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128815</xdr:rowOff>
    </xdr:to>
    <xdr:cxnSp macro="">
      <xdr:nvCxnSpPr>
        <xdr:cNvPr id="391" name="直線コネクタ 390"/>
        <xdr:cNvCxnSpPr/>
      </xdr:nvCxnSpPr>
      <xdr:spPr>
        <a:xfrm flipV="1">
          <a:off x="14401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129722</xdr:rowOff>
    </xdr:to>
    <xdr:cxnSp macro="">
      <xdr:nvCxnSpPr>
        <xdr:cNvPr id="394" name="直線コネクタ 393"/>
        <xdr:cNvCxnSpPr/>
      </xdr:nvCxnSpPr>
      <xdr:spPr>
        <a:xfrm flipV="1">
          <a:off x="13512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4" name="楕円 403"/>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5" name="公債費負担の状況該当値テキスト"/>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6" name="楕円 405"/>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7" name="テキスト ボックス 406"/>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8" name="楕円 407"/>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9" name="テキスト ボックス 408"/>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10" name="楕円 409"/>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1" name="テキスト ボックス 410"/>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2" name="楕円 411"/>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3" name="テキスト ボックス 412"/>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充当可能財源の増等</a:t>
          </a:r>
          <a:r>
            <a:rPr kumimoji="1" lang="ja-JP" altLang="ja-JP" sz="1100">
              <a:solidFill>
                <a:schemeClr val="dk1"/>
              </a:solidFill>
              <a:latin typeface="+mn-lt"/>
              <a:ea typeface="+mn-ea"/>
              <a:cs typeface="+mn-cs"/>
            </a:rPr>
            <a:t>により、平成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a:t>
          </a:r>
          <a:r>
            <a:rPr kumimoji="1" lang="en-US" altLang="ja-JP" sz="1100">
              <a:solidFill>
                <a:schemeClr val="dk1"/>
              </a:solidFill>
              <a:latin typeface="+mn-lt"/>
              <a:ea typeface="+mn-ea"/>
              <a:cs typeface="+mn-cs"/>
            </a:rPr>
            <a:t>90.9</a:t>
          </a:r>
          <a:r>
            <a:rPr kumimoji="1" lang="ja-JP" altLang="ja-JP" sz="1100">
              <a:solidFill>
                <a:schemeClr val="dk1"/>
              </a:solidFill>
              <a:latin typeface="+mn-lt"/>
              <a:ea typeface="+mn-ea"/>
              <a:cs typeface="+mn-cs"/>
            </a:rPr>
            <a:t>％から平成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年度は</a:t>
          </a:r>
          <a:r>
            <a:rPr kumimoji="1" lang="en-US" altLang="ja-JP" sz="1100">
              <a:solidFill>
                <a:schemeClr val="dk1"/>
              </a:solidFill>
              <a:latin typeface="+mn-lt"/>
              <a:ea typeface="+mn-ea"/>
              <a:cs typeface="+mn-cs"/>
            </a:rPr>
            <a:t>56.7</a:t>
          </a:r>
          <a:r>
            <a:rPr kumimoji="1" lang="ja-JP" altLang="ja-JP" sz="1100">
              <a:solidFill>
                <a:schemeClr val="dk1"/>
              </a:solidFill>
              <a:latin typeface="+mn-lt"/>
              <a:ea typeface="+mn-ea"/>
              <a:cs typeface="+mn-cs"/>
            </a:rPr>
            <a:t>％と</a:t>
          </a:r>
          <a:r>
            <a:rPr kumimoji="1" lang="en-US" altLang="ja-JP" sz="1100">
              <a:solidFill>
                <a:schemeClr val="dk1"/>
              </a:solidFill>
              <a:latin typeface="+mn-lt"/>
              <a:ea typeface="+mn-ea"/>
              <a:cs typeface="+mn-cs"/>
            </a:rPr>
            <a:t>34.2</a:t>
          </a:r>
          <a:r>
            <a:rPr kumimoji="1" lang="ja-JP" altLang="ja-JP" sz="1100">
              <a:solidFill>
                <a:schemeClr val="dk1"/>
              </a:solidFill>
              <a:latin typeface="+mn-lt"/>
              <a:ea typeface="+mn-ea"/>
              <a:cs typeface="+mn-cs"/>
            </a:rPr>
            <a:t>ポイントの減</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改善</a:t>
          </a:r>
          <a:r>
            <a:rPr kumimoji="1" lang="ja-JP" altLang="en-US" sz="1100">
              <a:solidFill>
                <a:schemeClr val="dk1"/>
              </a:solidFill>
              <a:latin typeface="+mn-lt"/>
              <a:ea typeface="+mn-ea"/>
              <a:cs typeface="+mn-cs"/>
            </a:rPr>
            <a:t>傾向にあったが、平成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年度は</a:t>
          </a:r>
          <a:r>
            <a:rPr kumimoji="1" lang="en-US" altLang="ja-JP" sz="1100">
              <a:solidFill>
                <a:schemeClr val="dk1"/>
              </a:solidFill>
              <a:latin typeface="+mn-lt"/>
              <a:ea typeface="+mn-ea"/>
              <a:cs typeface="+mn-cs"/>
            </a:rPr>
            <a:t>72.7%</a:t>
          </a:r>
          <a:r>
            <a:rPr kumimoji="1" lang="ja-JP" altLang="en-US" sz="1100">
              <a:solidFill>
                <a:schemeClr val="dk1"/>
              </a:solidFill>
              <a:latin typeface="+mn-lt"/>
              <a:ea typeface="+mn-ea"/>
              <a:cs typeface="+mn-cs"/>
            </a:rPr>
            <a:t>と対前年度比</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ポイントの増となっている。これは、</a:t>
          </a:r>
          <a:r>
            <a:rPr kumimoji="1" lang="ja-JP" altLang="ja-JP" sz="1100">
              <a:solidFill>
                <a:schemeClr val="dk1"/>
              </a:solidFill>
              <a:latin typeface="+mn-lt"/>
              <a:ea typeface="+mn-ea"/>
              <a:cs typeface="+mn-cs"/>
            </a:rPr>
            <a:t>小中学校の建設事業等</a:t>
          </a:r>
          <a:r>
            <a:rPr lang="ja-JP" altLang="ja-JP" sz="1100">
              <a:solidFill>
                <a:schemeClr val="dk1"/>
              </a:solidFill>
              <a:latin typeface="+mn-lt"/>
              <a:ea typeface="+mn-ea"/>
              <a:cs typeface="+mn-cs"/>
            </a:rPr>
            <a:t>に伴い、前年度に比べ地方債現在高が増加したこと</a:t>
          </a:r>
          <a:r>
            <a:rPr lang="ja-JP" altLang="en-US" sz="1100">
              <a:solidFill>
                <a:schemeClr val="dk1"/>
              </a:solidFill>
              <a:latin typeface="+mn-lt"/>
              <a:ea typeface="+mn-ea"/>
              <a:cs typeface="+mn-cs"/>
            </a:rPr>
            <a:t>が主な要因となっている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a:t>
          </a:r>
          <a:r>
            <a:rPr kumimoji="1" lang="ja-JP" altLang="ja-JP" sz="1100">
              <a:solidFill>
                <a:schemeClr val="dk1"/>
              </a:solidFill>
              <a:latin typeface="+mn-lt"/>
              <a:ea typeface="+mn-ea"/>
              <a:cs typeface="+mn-cs"/>
            </a:rPr>
            <a:t>消防庁舎の建設事業等を控えているため、</a:t>
          </a:r>
          <a:r>
            <a:rPr kumimoji="1" lang="ja-JP" altLang="en-US" sz="1100">
              <a:solidFill>
                <a:schemeClr val="dk1"/>
              </a:solidFill>
              <a:latin typeface="+mn-lt"/>
              <a:ea typeface="+mn-ea"/>
              <a:cs typeface="+mn-cs"/>
            </a:rPr>
            <a:t>将来負担</a:t>
          </a:r>
          <a:r>
            <a:rPr kumimoji="1" lang="ja-JP" altLang="ja-JP" sz="1100">
              <a:solidFill>
                <a:schemeClr val="dk1"/>
              </a:solidFill>
              <a:latin typeface="+mn-lt"/>
              <a:ea typeface="+mn-ea"/>
              <a:cs typeface="+mn-cs"/>
            </a:rPr>
            <a:t>比率の上昇が見込まれ</a:t>
          </a:r>
          <a:r>
            <a:rPr kumimoji="1" lang="ja-JP" altLang="en-US" sz="1100">
              <a:solidFill>
                <a:schemeClr val="dk1"/>
              </a:solidFill>
              <a:latin typeface="+mn-lt"/>
              <a:ea typeface="+mn-ea"/>
              <a:cs typeface="+mn-cs"/>
            </a:rPr>
            <a:t>ることから、</a:t>
          </a:r>
          <a:r>
            <a:rPr lang="ja-JP" altLang="ja-JP" sz="1100">
              <a:solidFill>
                <a:schemeClr val="dk1"/>
              </a:solidFill>
              <a:latin typeface="+mn-lt"/>
              <a:ea typeface="+mn-ea"/>
              <a:cs typeface="+mn-cs"/>
            </a:rPr>
            <a:t>減債基金への積立を行っていくほか、優良債を活用することにより、将来負担比率の上昇を抑え、財政健全化を目指し財政運営に努め</a:t>
          </a:r>
          <a:r>
            <a:rPr lang="ja-JP" altLang="en-US" sz="1100">
              <a:solidFill>
                <a:schemeClr val="dk1"/>
              </a:solidFill>
              <a:latin typeface="+mn-lt"/>
              <a:ea typeface="+mn-ea"/>
              <a:cs typeface="+mn-cs"/>
            </a:rPr>
            <a:t>る。</a:t>
          </a:r>
          <a:endParaRPr lang="en-US" altLang="ja-JP" sz="1100">
            <a:solidFill>
              <a:schemeClr val="dk1"/>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83524</xdr:rowOff>
    </xdr:from>
    <xdr:to>
      <xdr:col>81</xdr:col>
      <xdr:colOff>44450</xdr:colOff>
      <xdr:row>17</xdr:row>
      <xdr:rowOff>40767</xdr:rowOff>
    </xdr:to>
    <xdr:cxnSp macro="">
      <xdr:nvCxnSpPr>
        <xdr:cNvPr id="447" name="直線コネクタ 446"/>
        <xdr:cNvCxnSpPr/>
      </xdr:nvCxnSpPr>
      <xdr:spPr>
        <a:xfrm>
          <a:off x="16179800" y="282672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83524</xdr:rowOff>
    </xdr:from>
    <xdr:to>
      <xdr:col>77</xdr:col>
      <xdr:colOff>44450</xdr:colOff>
      <xdr:row>16</xdr:row>
      <xdr:rowOff>113284</xdr:rowOff>
    </xdr:to>
    <xdr:cxnSp macro="">
      <xdr:nvCxnSpPr>
        <xdr:cNvPr id="450" name="直線コネクタ 449"/>
        <xdr:cNvCxnSpPr/>
      </xdr:nvCxnSpPr>
      <xdr:spPr>
        <a:xfrm flipV="1">
          <a:off x="15290800" y="282672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113284</xdr:rowOff>
    </xdr:from>
    <xdr:to>
      <xdr:col>72</xdr:col>
      <xdr:colOff>203200</xdr:colOff>
      <xdr:row>17</xdr:row>
      <xdr:rowOff>162221</xdr:rowOff>
    </xdr:to>
    <xdr:cxnSp macro="">
      <xdr:nvCxnSpPr>
        <xdr:cNvPr id="453" name="直線コネクタ 452"/>
        <xdr:cNvCxnSpPr/>
      </xdr:nvCxnSpPr>
      <xdr:spPr>
        <a:xfrm flipV="1">
          <a:off x="14401800" y="2856484"/>
          <a:ext cx="8890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162221</xdr:rowOff>
    </xdr:from>
    <xdr:to>
      <xdr:col>68</xdr:col>
      <xdr:colOff>152400</xdr:colOff>
      <xdr:row>18</xdr:row>
      <xdr:rowOff>15706</xdr:rowOff>
    </xdr:to>
    <xdr:cxnSp macro="">
      <xdr:nvCxnSpPr>
        <xdr:cNvPr id="456" name="直線コネクタ 455"/>
        <xdr:cNvCxnSpPr/>
      </xdr:nvCxnSpPr>
      <xdr:spPr>
        <a:xfrm flipV="1">
          <a:off x="13512800" y="307687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0" name="テキスト ボックス 459"/>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161417</xdr:rowOff>
    </xdr:from>
    <xdr:to>
      <xdr:col>81</xdr:col>
      <xdr:colOff>95250</xdr:colOff>
      <xdr:row>17</xdr:row>
      <xdr:rowOff>91567</xdr:rowOff>
    </xdr:to>
    <xdr:sp macro="" textlink="">
      <xdr:nvSpPr>
        <xdr:cNvPr id="466" name="楕円 465"/>
        <xdr:cNvSpPr/>
      </xdr:nvSpPr>
      <xdr:spPr>
        <a:xfrm>
          <a:off x="169672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133494</xdr:rowOff>
    </xdr:from>
    <xdr:ext cx="762000" cy="259045"/>
    <xdr:sp macro="" textlink="">
      <xdr:nvSpPr>
        <xdr:cNvPr id="467" name="将来負担の状況該当値テキスト"/>
        <xdr:cNvSpPr txBox="1"/>
      </xdr:nvSpPr>
      <xdr:spPr>
        <a:xfrm>
          <a:off x="17106900" y="28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32724</xdr:rowOff>
    </xdr:from>
    <xdr:to>
      <xdr:col>77</xdr:col>
      <xdr:colOff>95250</xdr:colOff>
      <xdr:row>16</xdr:row>
      <xdr:rowOff>134324</xdr:rowOff>
    </xdr:to>
    <xdr:sp macro="" textlink="">
      <xdr:nvSpPr>
        <xdr:cNvPr id="468" name="楕円 467"/>
        <xdr:cNvSpPr/>
      </xdr:nvSpPr>
      <xdr:spPr>
        <a:xfrm>
          <a:off x="16129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119101</xdr:rowOff>
    </xdr:from>
    <xdr:ext cx="736600" cy="259045"/>
    <xdr:sp macro="" textlink="">
      <xdr:nvSpPr>
        <xdr:cNvPr id="469" name="テキスト ボックス 468"/>
        <xdr:cNvSpPr txBox="1"/>
      </xdr:nvSpPr>
      <xdr:spPr>
        <a:xfrm>
          <a:off x="15798800" y="286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62484</xdr:rowOff>
    </xdr:from>
    <xdr:to>
      <xdr:col>73</xdr:col>
      <xdr:colOff>44450</xdr:colOff>
      <xdr:row>16</xdr:row>
      <xdr:rowOff>164084</xdr:rowOff>
    </xdr:to>
    <xdr:sp macro="" textlink="">
      <xdr:nvSpPr>
        <xdr:cNvPr id="470" name="楕円 469"/>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148861</xdr:rowOff>
    </xdr:from>
    <xdr:ext cx="762000" cy="259045"/>
    <xdr:sp macro="" textlink="">
      <xdr:nvSpPr>
        <xdr:cNvPr id="471" name="テキスト ボックス 470"/>
        <xdr:cNvSpPr txBox="1"/>
      </xdr:nvSpPr>
      <xdr:spPr>
        <a:xfrm>
          <a:off x="14909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111421</xdr:rowOff>
    </xdr:from>
    <xdr:to>
      <xdr:col>68</xdr:col>
      <xdr:colOff>203200</xdr:colOff>
      <xdr:row>18</xdr:row>
      <xdr:rowOff>41571</xdr:rowOff>
    </xdr:to>
    <xdr:sp macro="" textlink="">
      <xdr:nvSpPr>
        <xdr:cNvPr id="472" name="楕円 471"/>
        <xdr:cNvSpPr/>
      </xdr:nvSpPr>
      <xdr:spPr>
        <a:xfrm>
          <a:off x="14351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26348</xdr:rowOff>
    </xdr:from>
    <xdr:ext cx="762000" cy="259045"/>
    <xdr:sp macro="" textlink="">
      <xdr:nvSpPr>
        <xdr:cNvPr id="473" name="テキスト ボックス 472"/>
        <xdr:cNvSpPr txBox="1"/>
      </xdr:nvSpPr>
      <xdr:spPr>
        <a:xfrm>
          <a:off x="14020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136356</xdr:rowOff>
    </xdr:from>
    <xdr:to>
      <xdr:col>64</xdr:col>
      <xdr:colOff>152400</xdr:colOff>
      <xdr:row>18</xdr:row>
      <xdr:rowOff>66506</xdr:rowOff>
    </xdr:to>
    <xdr:sp macro="" textlink="">
      <xdr:nvSpPr>
        <xdr:cNvPr id="474" name="楕円 473"/>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51283</xdr:rowOff>
    </xdr:from>
    <xdr:ext cx="762000" cy="259045"/>
    <xdr:sp macro="" textlink="">
      <xdr:nvSpPr>
        <xdr:cNvPr id="475" name="テキスト ボックス 474"/>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国に合わせた給与構造の見直しや、職員数の純減（</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年間で</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名）により全体の人件費の削減に努めているが、平成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年度は投資的経費の人件費の減少により、経常収支比率の人件費分が高くなっている。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今後も職員採用の抑制等により人件費の削減に努める。</a:t>
          </a:r>
          <a:endParaRPr kumimoji="1" lang="en-US" altLang="ja-JP" sz="110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3556</xdr:rowOff>
    </xdr:to>
    <xdr:cxnSp macro="">
      <xdr:nvCxnSpPr>
        <xdr:cNvPr id="64" name="直線コネクタ 63"/>
        <xdr:cNvCxnSpPr/>
      </xdr:nvCxnSpPr>
      <xdr:spPr>
        <a:xfrm flipV="1">
          <a:off x="3987800" y="6454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3556</xdr:rowOff>
    </xdr:to>
    <xdr:cxnSp macro="">
      <xdr:nvCxnSpPr>
        <xdr:cNvPr id="67" name="直線コネクタ 66"/>
        <xdr:cNvCxnSpPr/>
      </xdr:nvCxnSpPr>
      <xdr:spPr>
        <a:xfrm>
          <a:off x="3098800" y="64272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38</xdr:row>
      <xdr:rowOff>44704</xdr:rowOff>
    </xdr:to>
    <xdr:cxnSp macro="">
      <xdr:nvCxnSpPr>
        <xdr:cNvPr id="70" name="直線コネクタ 69"/>
        <xdr:cNvCxnSpPr/>
      </xdr:nvCxnSpPr>
      <xdr:spPr>
        <a:xfrm flipV="1">
          <a:off x="2209800" y="64272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104140</xdr:rowOff>
    </xdr:to>
    <xdr:cxnSp macro="">
      <xdr:nvCxnSpPr>
        <xdr:cNvPr id="73" name="直線コネクタ 72"/>
        <xdr:cNvCxnSpPr/>
      </xdr:nvCxnSpPr>
      <xdr:spPr>
        <a:xfrm flipV="1">
          <a:off x="1320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施設の指定管理により、職員人件費等から物件費へのシフトをしており、今後も順次民間委託化</a:t>
          </a:r>
          <a:r>
            <a:rPr kumimoji="1" lang="ja-JP" altLang="en-US" sz="1100">
              <a:solidFill>
                <a:schemeClr val="dk1"/>
              </a:solidFill>
              <a:latin typeface="+mn-lt"/>
              <a:ea typeface="+mn-ea"/>
              <a:cs typeface="+mn-cs"/>
            </a:rPr>
            <a:t>、民営化</a:t>
          </a:r>
          <a:r>
            <a:rPr kumimoji="1" lang="ja-JP" altLang="ja-JP" sz="1100">
              <a:solidFill>
                <a:schemeClr val="dk1"/>
              </a:solidFill>
              <a:latin typeface="+mn-lt"/>
              <a:ea typeface="+mn-ea"/>
              <a:cs typeface="+mn-cs"/>
            </a:rPr>
            <a:t>を進めていくことから、人件費と物件費を合わせた経常収支比率の低下が見込まれている。一方で、ふるさと納税に係る経費の増加が推測されることから、行財政改革の取り組みにより物件費の抑制に努める。</a:t>
          </a:r>
          <a:endParaRPr kumimoji="1" lang="en-US" altLang="ja-JP" sz="11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15</xdr:row>
      <xdr:rowOff>12700</xdr:rowOff>
    </xdr:to>
    <xdr:cxnSp macro="">
      <xdr:nvCxnSpPr>
        <xdr:cNvPr id="121" name="直線コネクタ 120"/>
        <xdr:cNvCxnSpPr/>
      </xdr:nvCxnSpPr>
      <xdr:spPr>
        <a:xfrm>
          <a:off x="15671800" y="2538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138430</xdr:rowOff>
    </xdr:from>
    <xdr:to>
      <xdr:col>78</xdr:col>
      <xdr:colOff>69850</xdr:colOff>
      <xdr:row>15</xdr:row>
      <xdr:rowOff>104140</xdr:rowOff>
    </xdr:to>
    <xdr:cxnSp macro="">
      <xdr:nvCxnSpPr>
        <xdr:cNvPr id="124" name="直線コネクタ 123"/>
        <xdr:cNvCxnSpPr/>
      </xdr:nvCxnSpPr>
      <xdr:spPr>
        <a:xfrm flipV="1">
          <a:off x="14782800" y="25387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15</xdr:row>
      <xdr:rowOff>104140</xdr:rowOff>
    </xdr:to>
    <xdr:cxnSp macro="">
      <xdr:nvCxnSpPr>
        <xdr:cNvPr id="127" name="直線コネクタ 126"/>
        <xdr:cNvCxnSpPr/>
      </xdr:nvCxnSpPr>
      <xdr:spPr>
        <a:xfrm>
          <a:off x="13893800" y="25158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14</xdr:row>
      <xdr:rowOff>127000</xdr:rowOff>
    </xdr:to>
    <xdr:cxnSp macro="">
      <xdr:nvCxnSpPr>
        <xdr:cNvPr id="130" name="直線コネクタ 129"/>
        <xdr:cNvCxnSpPr/>
      </xdr:nvCxnSpPr>
      <xdr:spPr>
        <a:xfrm flipV="1">
          <a:off x="13004800" y="2515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2" name="楕円 141"/>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3" name="テキスト ボックス 142"/>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53340</xdr:rowOff>
    </xdr:from>
    <xdr:to>
      <xdr:col>74</xdr:col>
      <xdr:colOff>31750</xdr:colOff>
      <xdr:row>15</xdr:row>
      <xdr:rowOff>154940</xdr:rowOff>
    </xdr:to>
    <xdr:sp macro="" textlink="">
      <xdr:nvSpPr>
        <xdr:cNvPr id="144" name="楕円 143"/>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45" name="テキスト ボックス 144"/>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6" name="楕円 145"/>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7" name="テキスト ボックス 146"/>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類似団体平均と比較すると低く推移している。今後も町民の健康づくりにより医療費等の削減を図り、扶助費の抑制に努める。</a:t>
          </a:r>
          <a:endParaRPr lang="ja-JP" altLang="ja-JP" sz="1400"/>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2" name="直線コネクタ 181"/>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107950</xdr:rowOff>
    </xdr:to>
    <xdr:cxnSp macro="">
      <xdr:nvCxnSpPr>
        <xdr:cNvPr id="185" name="直線コネクタ 184"/>
        <xdr:cNvCxnSpPr/>
      </xdr:nvCxnSpPr>
      <xdr:spPr>
        <a:xfrm>
          <a:off x="3098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88900</xdr:rowOff>
    </xdr:to>
    <xdr:cxnSp macro="">
      <xdr:nvCxnSpPr>
        <xdr:cNvPr id="188" name="直線コネクタ 187"/>
        <xdr:cNvCxnSpPr/>
      </xdr:nvCxnSpPr>
      <xdr:spPr>
        <a:xfrm flipV="1">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88900</xdr:rowOff>
    </xdr:to>
    <xdr:cxnSp macro="">
      <xdr:nvCxnSpPr>
        <xdr:cNvPr id="191" name="直線コネクタ 190"/>
        <xdr:cNvCxnSpPr/>
      </xdr:nvCxnSpPr>
      <xdr:spPr>
        <a:xfrm>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3" name="楕円 20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4" name="テキスト ボックス 20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5" name="楕円 204"/>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6" name="テキスト ボックス 205"/>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07" name="楕円 206"/>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08" name="テキスト ボックス 207"/>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9" name="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し低く推移している。今後においても国民健康保険事業、介護保険事業における保険税（料）の適正化による財政健全化を図るとともに、公共下水道事業における下水道普及率の向上や下水道使用料の確保等を行い、繰出金に係る普通会計の負担を軽減するよう努める。</a:t>
          </a:r>
          <a:endParaRPr lang="ja-JP" altLang="ja-JP" sz="1400"/>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44704</xdr:rowOff>
    </xdr:to>
    <xdr:cxnSp macro="">
      <xdr:nvCxnSpPr>
        <xdr:cNvPr id="240" name="直線コネクタ 239"/>
        <xdr:cNvCxnSpPr/>
      </xdr:nvCxnSpPr>
      <xdr:spPr>
        <a:xfrm flipV="1">
          <a:off x="15671800" y="9627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44704</xdr:rowOff>
    </xdr:to>
    <xdr:cxnSp macro="">
      <xdr:nvCxnSpPr>
        <xdr:cNvPr id="243" name="直線コネクタ 242"/>
        <xdr:cNvCxnSpPr/>
      </xdr:nvCxnSpPr>
      <xdr:spPr>
        <a:xfrm>
          <a:off x="14782800" y="9581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17272</xdr:rowOff>
    </xdr:to>
    <xdr:cxnSp macro="">
      <xdr:nvCxnSpPr>
        <xdr:cNvPr id="246" name="直線コネクタ 245"/>
        <xdr:cNvCxnSpPr/>
      </xdr:nvCxnSpPr>
      <xdr:spPr>
        <a:xfrm flipV="1">
          <a:off x="13893800" y="9581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17272</xdr:rowOff>
    </xdr:to>
    <xdr:cxnSp macro="">
      <xdr:nvCxnSpPr>
        <xdr:cNvPr id="249" name="直線コネクタ 248"/>
        <xdr:cNvCxnSpPr/>
      </xdr:nvCxnSpPr>
      <xdr:spPr>
        <a:xfrm>
          <a:off x="13004800" y="9572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59" name="楕円 258"/>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0"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1" name="楕円 26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2" name="テキスト ボックス 26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3" name="楕円 262"/>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4" name="テキスト ボックス 263"/>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5" name="楕円 264"/>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66" name="テキスト ボックス 265"/>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7" name="楕円 266"/>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68" name="テキスト ボックス 267"/>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類似団体平均と比較し低く推移している。今後も白糠町補助金交付基準に基づき、補助金の適正化と効果的かつ効率的な運用に努める。</a:t>
          </a:r>
          <a:endParaRPr lang="ja-JP" altLang="ja-JP" sz="1400"/>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67564</xdr:rowOff>
    </xdr:to>
    <xdr:cxnSp macro="">
      <xdr:nvCxnSpPr>
        <xdr:cNvPr id="298" name="直線コネクタ 297"/>
        <xdr:cNvCxnSpPr/>
      </xdr:nvCxnSpPr>
      <xdr:spPr>
        <a:xfrm>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72136</xdr:rowOff>
    </xdr:to>
    <xdr:cxnSp macro="">
      <xdr:nvCxnSpPr>
        <xdr:cNvPr id="301" name="直線コネクタ 300"/>
        <xdr:cNvCxnSpPr/>
      </xdr:nvCxnSpPr>
      <xdr:spPr>
        <a:xfrm flipV="1">
          <a:off x="14782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72136</xdr:rowOff>
    </xdr:to>
    <xdr:cxnSp macro="">
      <xdr:nvCxnSpPr>
        <xdr:cNvPr id="304" name="直線コネクタ 303"/>
        <xdr:cNvCxnSpPr/>
      </xdr:nvCxnSpPr>
      <xdr:spPr>
        <a:xfrm>
          <a:off x="13893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21844</xdr:rowOff>
    </xdr:to>
    <xdr:cxnSp macro="">
      <xdr:nvCxnSpPr>
        <xdr:cNvPr id="307" name="直線コネクタ 306"/>
        <xdr:cNvCxnSpPr/>
      </xdr:nvCxnSpPr>
      <xdr:spPr>
        <a:xfrm>
          <a:off x="13004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3" name="楕円 322"/>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4" name="テキスト ボックス 323"/>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類似団体平均と比較すると高く推移していたが、建設事業の見直しによる新規発行債の見直しにより、類似団体平均</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ほぼ同値で推移している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小中学校の建設に多額の地方債を発行しているため、数値の上昇が見込まれるが、今後も事業実施の適正化を図り、財政の健全化に努める。</a:t>
          </a:r>
          <a:endParaRPr kumimoji="1" lang="en-US" altLang="ja-JP" sz="1100">
            <a:solidFill>
              <a:schemeClr val="dk1"/>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92711</xdr:rowOff>
    </xdr:to>
    <xdr:cxnSp macro="">
      <xdr:nvCxnSpPr>
        <xdr:cNvPr id="356" name="直線コネクタ 355"/>
        <xdr:cNvCxnSpPr/>
      </xdr:nvCxnSpPr>
      <xdr:spPr>
        <a:xfrm>
          <a:off x="3987800" y="132852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83565</xdr:rowOff>
    </xdr:to>
    <xdr:cxnSp macro="">
      <xdr:nvCxnSpPr>
        <xdr:cNvPr id="359" name="直線コネクタ 358"/>
        <xdr:cNvCxnSpPr/>
      </xdr:nvCxnSpPr>
      <xdr:spPr>
        <a:xfrm>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78</xdr:row>
      <xdr:rowOff>3556</xdr:rowOff>
    </xdr:to>
    <xdr:cxnSp macro="">
      <xdr:nvCxnSpPr>
        <xdr:cNvPr id="362" name="直線コネクタ 361"/>
        <xdr:cNvCxnSpPr/>
      </xdr:nvCxnSpPr>
      <xdr:spPr>
        <a:xfrm flipV="1">
          <a:off x="2209800" y="132806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21844</xdr:rowOff>
    </xdr:to>
    <xdr:cxnSp macro="">
      <xdr:nvCxnSpPr>
        <xdr:cNvPr id="365" name="直線コネクタ 364"/>
        <xdr:cNvCxnSpPr/>
      </xdr:nvCxnSpPr>
      <xdr:spPr>
        <a:xfrm flipV="1">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7" name="テキスト ボックス 36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69" name="テキスト ボックス 36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楕円 37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7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77" name="楕円 376"/>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8" name="テキスト ボックス 377"/>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79" name="楕円 378"/>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0" name="テキスト ボックス 379"/>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1" name="楕円 380"/>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2" name="テキスト ボックス 381"/>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3" name="楕円 382"/>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84" name="テキスト ボックス 38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類似団体平均と比較し低く推移している。今後においても義務的経費の縮減を図るとともに、町税等収納率向上による財源確保に努める</a:t>
          </a:r>
          <a:r>
            <a:rPr kumimoji="1" lang="ja-JP" altLang="en-US" sz="1100">
              <a:solidFill>
                <a:schemeClr val="dk1"/>
              </a:solidFill>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62992</xdr:rowOff>
    </xdr:to>
    <xdr:cxnSp macro="">
      <xdr:nvCxnSpPr>
        <xdr:cNvPr id="415" name="直線コネクタ 414"/>
        <xdr:cNvCxnSpPr/>
      </xdr:nvCxnSpPr>
      <xdr:spPr>
        <a:xfrm flipV="1">
          <a:off x="15671800" y="12736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62992</xdr:rowOff>
    </xdr:to>
    <xdr:cxnSp macro="">
      <xdr:nvCxnSpPr>
        <xdr:cNvPr id="418" name="直線コネクタ 417"/>
        <xdr:cNvCxnSpPr/>
      </xdr:nvCxnSpPr>
      <xdr:spPr>
        <a:xfrm>
          <a:off x="14782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26416</xdr:rowOff>
    </xdr:to>
    <xdr:cxnSp macro="">
      <xdr:nvCxnSpPr>
        <xdr:cNvPr id="421" name="直線コネクタ 420"/>
        <xdr:cNvCxnSpPr/>
      </xdr:nvCxnSpPr>
      <xdr:spPr>
        <a:xfrm>
          <a:off x="13893800" y="12713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44704</xdr:rowOff>
    </xdr:to>
    <xdr:cxnSp macro="">
      <xdr:nvCxnSpPr>
        <xdr:cNvPr id="424" name="直線コネクタ 423"/>
        <xdr:cNvCxnSpPr/>
      </xdr:nvCxnSpPr>
      <xdr:spPr>
        <a:xfrm flipV="1">
          <a:off x="13004800" y="12713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34" name="楕円 433"/>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35"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xdr:rowOff>
    </xdr:from>
    <xdr:to>
      <xdr:col>78</xdr:col>
      <xdr:colOff>120650</xdr:colOff>
      <xdr:row>74</xdr:row>
      <xdr:rowOff>113792</xdr:rowOff>
    </xdr:to>
    <xdr:sp macro="" textlink="">
      <xdr:nvSpPr>
        <xdr:cNvPr id="436" name="楕円 435"/>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123969</xdr:rowOff>
    </xdr:from>
    <xdr:ext cx="736600" cy="259045"/>
    <xdr:sp macro="" textlink="">
      <xdr:nvSpPr>
        <xdr:cNvPr id="437" name="テキスト ボックス 436"/>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38" name="楕円 437"/>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39" name="テキスト ボックス 438"/>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0" name="楕円 439"/>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1" name="テキスト ボックス 440"/>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42" name="楕円 441"/>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43" name="テキスト ボックス 442"/>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84575</xdr:rowOff>
    </xdr:from>
    <xdr:to>
      <xdr:col>29</xdr:col>
      <xdr:colOff>127000</xdr:colOff>
      <xdr:row>15</xdr:row>
      <xdr:rowOff>123208</xdr:rowOff>
    </xdr:to>
    <xdr:cxnSp macro="">
      <xdr:nvCxnSpPr>
        <xdr:cNvPr id="48" name="直線コネクタ 47"/>
        <xdr:cNvCxnSpPr/>
      </xdr:nvCxnSpPr>
      <xdr:spPr bwMode="auto">
        <a:xfrm flipV="1">
          <a:off x="5003800" y="2703950"/>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123208</xdr:rowOff>
    </xdr:from>
    <xdr:to>
      <xdr:col>26</xdr:col>
      <xdr:colOff>50800</xdr:colOff>
      <xdr:row>15</xdr:row>
      <xdr:rowOff>138177</xdr:rowOff>
    </xdr:to>
    <xdr:cxnSp macro="">
      <xdr:nvCxnSpPr>
        <xdr:cNvPr id="51" name="直線コネクタ 50"/>
        <xdr:cNvCxnSpPr/>
      </xdr:nvCxnSpPr>
      <xdr:spPr bwMode="auto">
        <a:xfrm flipV="1">
          <a:off x="4305300" y="2742583"/>
          <a:ext cx="698500" cy="1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114787</xdr:rowOff>
    </xdr:from>
    <xdr:to>
      <xdr:col>22</xdr:col>
      <xdr:colOff>114300</xdr:colOff>
      <xdr:row>15</xdr:row>
      <xdr:rowOff>138177</xdr:rowOff>
    </xdr:to>
    <xdr:cxnSp macro="">
      <xdr:nvCxnSpPr>
        <xdr:cNvPr id="54" name="直線コネクタ 53"/>
        <xdr:cNvCxnSpPr/>
      </xdr:nvCxnSpPr>
      <xdr:spPr bwMode="auto">
        <a:xfrm>
          <a:off x="3606800" y="2734162"/>
          <a:ext cx="698500" cy="2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114787</xdr:rowOff>
    </xdr:from>
    <xdr:to>
      <xdr:col>18</xdr:col>
      <xdr:colOff>177800</xdr:colOff>
      <xdr:row>15</xdr:row>
      <xdr:rowOff>147440</xdr:rowOff>
    </xdr:to>
    <xdr:cxnSp macro="">
      <xdr:nvCxnSpPr>
        <xdr:cNvPr id="57" name="直線コネクタ 56"/>
        <xdr:cNvCxnSpPr/>
      </xdr:nvCxnSpPr>
      <xdr:spPr bwMode="auto">
        <a:xfrm flipV="1">
          <a:off x="2908300" y="2734162"/>
          <a:ext cx="698500" cy="32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69137</xdr:rowOff>
    </xdr:from>
    <xdr:ext cx="762000" cy="259045"/>
    <xdr:sp macro="" textlink="">
      <xdr:nvSpPr>
        <xdr:cNvPr id="59" name="テキスト ボックス 58"/>
        <xdr:cNvSpPr txBox="1"/>
      </xdr:nvSpPr>
      <xdr:spPr>
        <a:xfrm>
          <a:off x="32258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33775</xdr:rowOff>
    </xdr:from>
    <xdr:to>
      <xdr:col>29</xdr:col>
      <xdr:colOff>177800</xdr:colOff>
      <xdr:row>15</xdr:row>
      <xdr:rowOff>135375</xdr:rowOff>
    </xdr:to>
    <xdr:sp macro="" textlink="">
      <xdr:nvSpPr>
        <xdr:cNvPr id="67" name="楕円 66"/>
        <xdr:cNvSpPr/>
      </xdr:nvSpPr>
      <xdr:spPr bwMode="auto">
        <a:xfrm>
          <a:off x="5600700" y="26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50302</xdr:rowOff>
    </xdr:from>
    <xdr:ext cx="762000" cy="259045"/>
    <xdr:sp macro="" textlink="">
      <xdr:nvSpPr>
        <xdr:cNvPr id="68" name="人口1人当たり決算額の推移該当値テキスト130"/>
        <xdr:cNvSpPr txBox="1"/>
      </xdr:nvSpPr>
      <xdr:spPr>
        <a:xfrm>
          <a:off x="5740400" y="24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72408</xdr:rowOff>
    </xdr:from>
    <xdr:to>
      <xdr:col>26</xdr:col>
      <xdr:colOff>101600</xdr:colOff>
      <xdr:row>16</xdr:row>
      <xdr:rowOff>2558</xdr:rowOff>
    </xdr:to>
    <xdr:sp macro="" textlink="">
      <xdr:nvSpPr>
        <xdr:cNvPr id="69" name="楕円 68"/>
        <xdr:cNvSpPr/>
      </xdr:nvSpPr>
      <xdr:spPr bwMode="auto">
        <a:xfrm>
          <a:off x="49530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12735</xdr:rowOff>
    </xdr:from>
    <xdr:ext cx="736600" cy="259045"/>
    <xdr:sp macro="" textlink="">
      <xdr:nvSpPr>
        <xdr:cNvPr id="70" name="テキスト ボックス 69"/>
        <xdr:cNvSpPr txBox="1"/>
      </xdr:nvSpPr>
      <xdr:spPr>
        <a:xfrm>
          <a:off x="4622800" y="246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87377</xdr:rowOff>
    </xdr:from>
    <xdr:to>
      <xdr:col>22</xdr:col>
      <xdr:colOff>165100</xdr:colOff>
      <xdr:row>16</xdr:row>
      <xdr:rowOff>17527</xdr:rowOff>
    </xdr:to>
    <xdr:sp macro="" textlink="">
      <xdr:nvSpPr>
        <xdr:cNvPr id="71" name="楕円 70"/>
        <xdr:cNvSpPr/>
      </xdr:nvSpPr>
      <xdr:spPr bwMode="auto">
        <a:xfrm>
          <a:off x="4254500" y="270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27704</xdr:rowOff>
    </xdr:from>
    <xdr:ext cx="762000" cy="259045"/>
    <xdr:sp macro="" textlink="">
      <xdr:nvSpPr>
        <xdr:cNvPr id="72" name="テキスト ボックス 71"/>
        <xdr:cNvSpPr txBox="1"/>
      </xdr:nvSpPr>
      <xdr:spPr>
        <a:xfrm>
          <a:off x="3924300" y="247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63987</xdr:rowOff>
    </xdr:from>
    <xdr:to>
      <xdr:col>19</xdr:col>
      <xdr:colOff>38100</xdr:colOff>
      <xdr:row>15</xdr:row>
      <xdr:rowOff>165587</xdr:rowOff>
    </xdr:to>
    <xdr:sp macro="" textlink="">
      <xdr:nvSpPr>
        <xdr:cNvPr id="73" name="楕円 72"/>
        <xdr:cNvSpPr/>
      </xdr:nvSpPr>
      <xdr:spPr bwMode="auto">
        <a:xfrm>
          <a:off x="3556000" y="268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4314</xdr:rowOff>
    </xdr:from>
    <xdr:ext cx="762000" cy="259045"/>
    <xdr:sp macro="" textlink="">
      <xdr:nvSpPr>
        <xdr:cNvPr id="74" name="テキスト ボックス 73"/>
        <xdr:cNvSpPr txBox="1"/>
      </xdr:nvSpPr>
      <xdr:spPr>
        <a:xfrm>
          <a:off x="3225800" y="24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96640</xdr:rowOff>
    </xdr:from>
    <xdr:to>
      <xdr:col>15</xdr:col>
      <xdr:colOff>101600</xdr:colOff>
      <xdr:row>16</xdr:row>
      <xdr:rowOff>26790</xdr:rowOff>
    </xdr:to>
    <xdr:sp macro="" textlink="">
      <xdr:nvSpPr>
        <xdr:cNvPr id="75" name="楕円 74"/>
        <xdr:cNvSpPr/>
      </xdr:nvSpPr>
      <xdr:spPr bwMode="auto">
        <a:xfrm>
          <a:off x="2857500" y="271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36967</xdr:rowOff>
    </xdr:from>
    <xdr:ext cx="762000" cy="259045"/>
    <xdr:sp macro="" textlink="">
      <xdr:nvSpPr>
        <xdr:cNvPr id="76" name="テキスト ボックス 75"/>
        <xdr:cNvSpPr txBox="1"/>
      </xdr:nvSpPr>
      <xdr:spPr>
        <a:xfrm>
          <a:off x="2527300" y="24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312897</xdr:rowOff>
    </xdr:from>
    <xdr:to>
      <xdr:col>29</xdr:col>
      <xdr:colOff>127000</xdr:colOff>
      <xdr:row>35</xdr:row>
      <xdr:rowOff>86012</xdr:rowOff>
    </xdr:to>
    <xdr:cxnSp macro="">
      <xdr:nvCxnSpPr>
        <xdr:cNvPr id="108" name="直線コネクタ 107"/>
        <xdr:cNvCxnSpPr/>
      </xdr:nvCxnSpPr>
      <xdr:spPr bwMode="auto">
        <a:xfrm flipV="1">
          <a:off x="5003800" y="6580347"/>
          <a:ext cx="647700" cy="11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338547</xdr:rowOff>
    </xdr:from>
    <xdr:to>
      <xdr:col>26</xdr:col>
      <xdr:colOff>50800</xdr:colOff>
      <xdr:row>35</xdr:row>
      <xdr:rowOff>86012</xdr:rowOff>
    </xdr:to>
    <xdr:cxnSp macro="">
      <xdr:nvCxnSpPr>
        <xdr:cNvPr id="111" name="直線コネクタ 110"/>
        <xdr:cNvCxnSpPr/>
      </xdr:nvCxnSpPr>
      <xdr:spPr bwMode="auto">
        <a:xfrm>
          <a:off x="4305300" y="6605997"/>
          <a:ext cx="698500" cy="9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267955</xdr:rowOff>
    </xdr:from>
    <xdr:to>
      <xdr:col>22</xdr:col>
      <xdr:colOff>114300</xdr:colOff>
      <xdr:row>34</xdr:row>
      <xdr:rowOff>338547</xdr:rowOff>
    </xdr:to>
    <xdr:cxnSp macro="">
      <xdr:nvCxnSpPr>
        <xdr:cNvPr id="114" name="直線コネクタ 113"/>
        <xdr:cNvCxnSpPr/>
      </xdr:nvCxnSpPr>
      <xdr:spPr bwMode="auto">
        <a:xfrm>
          <a:off x="3606800" y="6535405"/>
          <a:ext cx="698500" cy="7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148351</xdr:rowOff>
    </xdr:from>
    <xdr:to>
      <xdr:col>18</xdr:col>
      <xdr:colOff>177800</xdr:colOff>
      <xdr:row>34</xdr:row>
      <xdr:rowOff>267955</xdr:rowOff>
    </xdr:to>
    <xdr:cxnSp macro="">
      <xdr:nvCxnSpPr>
        <xdr:cNvPr id="117" name="直線コネクタ 116"/>
        <xdr:cNvCxnSpPr/>
      </xdr:nvCxnSpPr>
      <xdr:spPr bwMode="auto">
        <a:xfrm>
          <a:off x="2908300" y="6415801"/>
          <a:ext cx="698500" cy="11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19" name="テキスト ボックス 118"/>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262097</xdr:rowOff>
    </xdr:from>
    <xdr:to>
      <xdr:col>29</xdr:col>
      <xdr:colOff>177800</xdr:colOff>
      <xdr:row>35</xdr:row>
      <xdr:rowOff>20797</xdr:rowOff>
    </xdr:to>
    <xdr:sp macro="" textlink="">
      <xdr:nvSpPr>
        <xdr:cNvPr id="127" name="楕円 126"/>
        <xdr:cNvSpPr/>
      </xdr:nvSpPr>
      <xdr:spPr bwMode="auto">
        <a:xfrm>
          <a:off x="5600700" y="652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107175</xdr:rowOff>
    </xdr:from>
    <xdr:ext cx="762000" cy="259045"/>
    <xdr:sp macro="" textlink="">
      <xdr:nvSpPr>
        <xdr:cNvPr id="128" name="人口1人当たり決算額の推移該当値テキスト445"/>
        <xdr:cNvSpPr txBox="1"/>
      </xdr:nvSpPr>
      <xdr:spPr>
        <a:xfrm>
          <a:off x="5740400" y="63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35212</xdr:rowOff>
    </xdr:from>
    <xdr:to>
      <xdr:col>26</xdr:col>
      <xdr:colOff>101600</xdr:colOff>
      <xdr:row>35</xdr:row>
      <xdr:rowOff>136812</xdr:rowOff>
    </xdr:to>
    <xdr:sp macro="" textlink="">
      <xdr:nvSpPr>
        <xdr:cNvPr id="129" name="楕円 128"/>
        <xdr:cNvSpPr/>
      </xdr:nvSpPr>
      <xdr:spPr bwMode="auto">
        <a:xfrm>
          <a:off x="4953000" y="664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146989</xdr:rowOff>
    </xdr:from>
    <xdr:ext cx="736600" cy="259045"/>
    <xdr:sp macro="" textlink="">
      <xdr:nvSpPr>
        <xdr:cNvPr id="130" name="テキスト ボックス 129"/>
        <xdr:cNvSpPr txBox="1"/>
      </xdr:nvSpPr>
      <xdr:spPr>
        <a:xfrm>
          <a:off x="4622800" y="641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287747</xdr:rowOff>
    </xdr:from>
    <xdr:to>
      <xdr:col>22</xdr:col>
      <xdr:colOff>165100</xdr:colOff>
      <xdr:row>35</xdr:row>
      <xdr:rowOff>46447</xdr:rowOff>
    </xdr:to>
    <xdr:sp macro="" textlink="">
      <xdr:nvSpPr>
        <xdr:cNvPr id="131" name="楕円 130"/>
        <xdr:cNvSpPr/>
      </xdr:nvSpPr>
      <xdr:spPr bwMode="auto">
        <a:xfrm>
          <a:off x="4254500" y="655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56623</xdr:rowOff>
    </xdr:from>
    <xdr:ext cx="762000" cy="259045"/>
    <xdr:sp macro="" textlink="">
      <xdr:nvSpPr>
        <xdr:cNvPr id="132" name="テキスト ボックス 131"/>
        <xdr:cNvSpPr txBox="1"/>
      </xdr:nvSpPr>
      <xdr:spPr>
        <a:xfrm>
          <a:off x="3924300" y="63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217155</xdr:rowOff>
    </xdr:from>
    <xdr:to>
      <xdr:col>19</xdr:col>
      <xdr:colOff>38100</xdr:colOff>
      <xdr:row>34</xdr:row>
      <xdr:rowOff>318754</xdr:rowOff>
    </xdr:to>
    <xdr:sp macro="" textlink="">
      <xdr:nvSpPr>
        <xdr:cNvPr id="133" name="楕円 132"/>
        <xdr:cNvSpPr/>
      </xdr:nvSpPr>
      <xdr:spPr bwMode="auto">
        <a:xfrm>
          <a:off x="3556000" y="648460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328932</xdr:rowOff>
    </xdr:from>
    <xdr:ext cx="762000" cy="259045"/>
    <xdr:sp macro="" textlink="">
      <xdr:nvSpPr>
        <xdr:cNvPr id="134" name="テキスト ボックス 133"/>
        <xdr:cNvSpPr txBox="1"/>
      </xdr:nvSpPr>
      <xdr:spPr>
        <a:xfrm>
          <a:off x="3225800" y="62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97551</xdr:rowOff>
    </xdr:from>
    <xdr:to>
      <xdr:col>15</xdr:col>
      <xdr:colOff>101600</xdr:colOff>
      <xdr:row>34</xdr:row>
      <xdr:rowOff>199151</xdr:rowOff>
    </xdr:to>
    <xdr:sp macro="" textlink="">
      <xdr:nvSpPr>
        <xdr:cNvPr id="135" name="楕円 134"/>
        <xdr:cNvSpPr/>
      </xdr:nvSpPr>
      <xdr:spPr bwMode="auto">
        <a:xfrm>
          <a:off x="2857500" y="636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209328</xdr:rowOff>
    </xdr:from>
    <xdr:ext cx="762000" cy="259045"/>
    <xdr:sp macro="" textlink="">
      <xdr:nvSpPr>
        <xdr:cNvPr id="136" name="テキスト ボックス 135"/>
        <xdr:cNvSpPr txBox="1"/>
      </xdr:nvSpPr>
      <xdr:spPr>
        <a:xfrm>
          <a:off x="2527300" y="613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63797</xdr:rowOff>
    </xdr:from>
    <xdr:to>
      <xdr:col>24</xdr:col>
      <xdr:colOff>63500</xdr:colOff>
      <xdr:row>34</xdr:row>
      <xdr:rowOff>85423</xdr:rowOff>
    </xdr:to>
    <xdr:cxnSp macro="">
      <xdr:nvCxnSpPr>
        <xdr:cNvPr id="61" name="直線コネクタ 60"/>
        <xdr:cNvCxnSpPr/>
      </xdr:nvCxnSpPr>
      <xdr:spPr>
        <a:xfrm>
          <a:off x="3797300" y="5893097"/>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63797</xdr:rowOff>
    </xdr:from>
    <xdr:to>
      <xdr:col>19</xdr:col>
      <xdr:colOff>177800</xdr:colOff>
      <xdr:row>34</xdr:row>
      <xdr:rowOff>110592</xdr:rowOff>
    </xdr:to>
    <xdr:cxnSp macro="">
      <xdr:nvCxnSpPr>
        <xdr:cNvPr id="64" name="直線コネクタ 63"/>
        <xdr:cNvCxnSpPr/>
      </xdr:nvCxnSpPr>
      <xdr:spPr>
        <a:xfrm flipV="1">
          <a:off x="2908300" y="5893097"/>
          <a:ext cx="889000" cy="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81910</xdr:rowOff>
    </xdr:from>
    <xdr:to>
      <xdr:col>15</xdr:col>
      <xdr:colOff>50800</xdr:colOff>
      <xdr:row>34</xdr:row>
      <xdr:rowOff>110592</xdr:rowOff>
    </xdr:to>
    <xdr:cxnSp macro="">
      <xdr:nvCxnSpPr>
        <xdr:cNvPr id="67" name="直線コネクタ 66"/>
        <xdr:cNvCxnSpPr/>
      </xdr:nvCxnSpPr>
      <xdr:spPr>
        <a:xfrm>
          <a:off x="2019300" y="5911210"/>
          <a:ext cx="8890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21605</xdr:rowOff>
    </xdr:from>
    <xdr:to>
      <xdr:col>10</xdr:col>
      <xdr:colOff>114300</xdr:colOff>
      <xdr:row>34</xdr:row>
      <xdr:rowOff>81910</xdr:rowOff>
    </xdr:to>
    <xdr:cxnSp macro="">
      <xdr:nvCxnSpPr>
        <xdr:cNvPr id="70" name="直線コネクタ 69"/>
        <xdr:cNvCxnSpPr/>
      </xdr:nvCxnSpPr>
      <xdr:spPr>
        <a:xfrm>
          <a:off x="1130300" y="5850905"/>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142003</xdr:rowOff>
    </xdr:from>
    <xdr:ext cx="599010" cy="259045"/>
    <xdr:sp macro="" textlink="">
      <xdr:nvSpPr>
        <xdr:cNvPr id="72" name="テキスト ボックス 71"/>
        <xdr:cNvSpPr txBox="1"/>
      </xdr:nvSpPr>
      <xdr:spPr>
        <a:xfrm>
          <a:off x="1719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34623</xdr:rowOff>
    </xdr:from>
    <xdr:to>
      <xdr:col>24</xdr:col>
      <xdr:colOff>114300</xdr:colOff>
      <xdr:row>34</xdr:row>
      <xdr:rowOff>136223</xdr:rowOff>
    </xdr:to>
    <xdr:sp macro="" textlink="">
      <xdr:nvSpPr>
        <xdr:cNvPr id="80" name="楕円 79"/>
        <xdr:cNvSpPr/>
      </xdr:nvSpPr>
      <xdr:spPr>
        <a:xfrm>
          <a:off x="45847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57500</xdr:rowOff>
    </xdr:from>
    <xdr:ext cx="599010" cy="259045"/>
    <xdr:sp macro="" textlink="">
      <xdr:nvSpPr>
        <xdr:cNvPr id="81" name="人件費該当値テキスト"/>
        <xdr:cNvSpPr txBox="1"/>
      </xdr:nvSpPr>
      <xdr:spPr>
        <a:xfrm>
          <a:off x="4686300" y="571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12997</xdr:rowOff>
    </xdr:from>
    <xdr:to>
      <xdr:col>20</xdr:col>
      <xdr:colOff>38100</xdr:colOff>
      <xdr:row>34</xdr:row>
      <xdr:rowOff>114597</xdr:rowOff>
    </xdr:to>
    <xdr:sp macro="" textlink="">
      <xdr:nvSpPr>
        <xdr:cNvPr id="82" name="楕円 81"/>
        <xdr:cNvSpPr/>
      </xdr:nvSpPr>
      <xdr:spPr>
        <a:xfrm>
          <a:off x="3746500" y="58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131124</xdr:rowOff>
    </xdr:from>
    <xdr:ext cx="599010" cy="259045"/>
    <xdr:sp macro="" textlink="">
      <xdr:nvSpPr>
        <xdr:cNvPr id="83" name="テキスト ボックス 82"/>
        <xdr:cNvSpPr txBox="1"/>
      </xdr:nvSpPr>
      <xdr:spPr>
        <a:xfrm>
          <a:off x="3497795" y="561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59792</xdr:rowOff>
    </xdr:from>
    <xdr:to>
      <xdr:col>15</xdr:col>
      <xdr:colOff>101600</xdr:colOff>
      <xdr:row>34</xdr:row>
      <xdr:rowOff>161392</xdr:rowOff>
    </xdr:to>
    <xdr:sp macro="" textlink="">
      <xdr:nvSpPr>
        <xdr:cNvPr id="84" name="楕円 83"/>
        <xdr:cNvSpPr/>
      </xdr:nvSpPr>
      <xdr:spPr>
        <a:xfrm>
          <a:off x="2857500" y="58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6469</xdr:rowOff>
    </xdr:from>
    <xdr:ext cx="599010" cy="259045"/>
    <xdr:sp macro="" textlink="">
      <xdr:nvSpPr>
        <xdr:cNvPr id="85" name="テキスト ボックス 84"/>
        <xdr:cNvSpPr txBox="1"/>
      </xdr:nvSpPr>
      <xdr:spPr>
        <a:xfrm>
          <a:off x="2608795" y="566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31110</xdr:rowOff>
    </xdr:from>
    <xdr:to>
      <xdr:col>10</xdr:col>
      <xdr:colOff>165100</xdr:colOff>
      <xdr:row>34</xdr:row>
      <xdr:rowOff>132710</xdr:rowOff>
    </xdr:to>
    <xdr:sp macro="" textlink="">
      <xdr:nvSpPr>
        <xdr:cNvPr id="86" name="楕円 85"/>
        <xdr:cNvSpPr/>
      </xdr:nvSpPr>
      <xdr:spPr>
        <a:xfrm>
          <a:off x="1968500" y="58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149237</xdr:rowOff>
    </xdr:from>
    <xdr:ext cx="599010" cy="259045"/>
    <xdr:sp macro="" textlink="">
      <xdr:nvSpPr>
        <xdr:cNvPr id="87" name="テキスト ボックス 86"/>
        <xdr:cNvSpPr txBox="1"/>
      </xdr:nvSpPr>
      <xdr:spPr>
        <a:xfrm>
          <a:off x="1719795" y="563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142255</xdr:rowOff>
    </xdr:from>
    <xdr:to>
      <xdr:col>6</xdr:col>
      <xdr:colOff>38100</xdr:colOff>
      <xdr:row>34</xdr:row>
      <xdr:rowOff>72405</xdr:rowOff>
    </xdr:to>
    <xdr:sp macro="" textlink="">
      <xdr:nvSpPr>
        <xdr:cNvPr id="88" name="楕円 87"/>
        <xdr:cNvSpPr/>
      </xdr:nvSpPr>
      <xdr:spPr>
        <a:xfrm>
          <a:off x="1079500" y="58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88932</xdr:rowOff>
    </xdr:from>
    <xdr:ext cx="599010" cy="259045"/>
    <xdr:sp macro="" textlink="">
      <xdr:nvSpPr>
        <xdr:cNvPr id="89" name="テキスト ボックス 88"/>
        <xdr:cNvSpPr txBox="1"/>
      </xdr:nvSpPr>
      <xdr:spPr>
        <a:xfrm>
          <a:off x="830795" y="557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107993</xdr:rowOff>
    </xdr:from>
    <xdr:to>
      <xdr:col>24</xdr:col>
      <xdr:colOff>63500</xdr:colOff>
      <xdr:row>57</xdr:row>
      <xdr:rowOff>9901</xdr:rowOff>
    </xdr:to>
    <xdr:cxnSp macro="">
      <xdr:nvCxnSpPr>
        <xdr:cNvPr id="120" name="直線コネクタ 119"/>
        <xdr:cNvCxnSpPr/>
      </xdr:nvCxnSpPr>
      <xdr:spPr>
        <a:xfrm flipV="1">
          <a:off x="3797300" y="9709193"/>
          <a:ext cx="8382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9901</xdr:rowOff>
    </xdr:from>
    <xdr:to>
      <xdr:col>19</xdr:col>
      <xdr:colOff>177800</xdr:colOff>
      <xdr:row>57</xdr:row>
      <xdr:rowOff>79235</xdr:rowOff>
    </xdr:to>
    <xdr:cxnSp macro="">
      <xdr:nvCxnSpPr>
        <xdr:cNvPr id="123" name="直線コネクタ 122"/>
        <xdr:cNvCxnSpPr/>
      </xdr:nvCxnSpPr>
      <xdr:spPr>
        <a:xfrm flipV="1">
          <a:off x="2908300" y="9782551"/>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79235</xdr:rowOff>
    </xdr:from>
    <xdr:to>
      <xdr:col>15</xdr:col>
      <xdr:colOff>50800</xdr:colOff>
      <xdr:row>57</xdr:row>
      <xdr:rowOff>89418</xdr:rowOff>
    </xdr:to>
    <xdr:cxnSp macro="">
      <xdr:nvCxnSpPr>
        <xdr:cNvPr id="126" name="直線コネクタ 125"/>
        <xdr:cNvCxnSpPr/>
      </xdr:nvCxnSpPr>
      <xdr:spPr>
        <a:xfrm flipV="1">
          <a:off x="2019300" y="9851885"/>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89418</xdr:rowOff>
    </xdr:from>
    <xdr:to>
      <xdr:col>10</xdr:col>
      <xdr:colOff>114300</xdr:colOff>
      <xdr:row>57</xdr:row>
      <xdr:rowOff>98294</xdr:rowOff>
    </xdr:to>
    <xdr:cxnSp macro="">
      <xdr:nvCxnSpPr>
        <xdr:cNvPr id="129" name="直線コネクタ 128"/>
        <xdr:cNvCxnSpPr/>
      </xdr:nvCxnSpPr>
      <xdr:spPr>
        <a:xfrm flipV="1">
          <a:off x="1130300" y="9862068"/>
          <a:ext cx="889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57193</xdr:rowOff>
    </xdr:from>
    <xdr:to>
      <xdr:col>24</xdr:col>
      <xdr:colOff>114300</xdr:colOff>
      <xdr:row>56</xdr:row>
      <xdr:rowOff>158793</xdr:rowOff>
    </xdr:to>
    <xdr:sp macro="" textlink="">
      <xdr:nvSpPr>
        <xdr:cNvPr id="139" name="楕円 138"/>
        <xdr:cNvSpPr/>
      </xdr:nvSpPr>
      <xdr:spPr>
        <a:xfrm>
          <a:off x="4584700" y="96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80070</xdr:rowOff>
    </xdr:from>
    <xdr:ext cx="599010" cy="259045"/>
    <xdr:sp macro="" textlink="">
      <xdr:nvSpPr>
        <xdr:cNvPr id="140" name="物件費該当値テキスト"/>
        <xdr:cNvSpPr txBox="1"/>
      </xdr:nvSpPr>
      <xdr:spPr>
        <a:xfrm>
          <a:off x="4686300" y="950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130551</xdr:rowOff>
    </xdr:from>
    <xdr:to>
      <xdr:col>20</xdr:col>
      <xdr:colOff>38100</xdr:colOff>
      <xdr:row>57</xdr:row>
      <xdr:rowOff>60701</xdr:rowOff>
    </xdr:to>
    <xdr:sp macro="" textlink="">
      <xdr:nvSpPr>
        <xdr:cNvPr id="141" name="楕円 140"/>
        <xdr:cNvSpPr/>
      </xdr:nvSpPr>
      <xdr:spPr>
        <a:xfrm>
          <a:off x="3746500" y="9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77228</xdr:rowOff>
    </xdr:from>
    <xdr:ext cx="599010" cy="259045"/>
    <xdr:sp macro="" textlink="">
      <xdr:nvSpPr>
        <xdr:cNvPr id="142" name="テキスト ボックス 141"/>
        <xdr:cNvSpPr txBox="1"/>
      </xdr:nvSpPr>
      <xdr:spPr>
        <a:xfrm>
          <a:off x="3497795" y="950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28435</xdr:rowOff>
    </xdr:from>
    <xdr:to>
      <xdr:col>15</xdr:col>
      <xdr:colOff>101600</xdr:colOff>
      <xdr:row>57</xdr:row>
      <xdr:rowOff>130035</xdr:rowOff>
    </xdr:to>
    <xdr:sp macro="" textlink="">
      <xdr:nvSpPr>
        <xdr:cNvPr id="143" name="楕円 142"/>
        <xdr:cNvSpPr/>
      </xdr:nvSpPr>
      <xdr:spPr>
        <a:xfrm>
          <a:off x="2857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121162</xdr:rowOff>
    </xdr:from>
    <xdr:ext cx="599010" cy="259045"/>
    <xdr:sp macro="" textlink="">
      <xdr:nvSpPr>
        <xdr:cNvPr id="144" name="テキスト ボックス 143"/>
        <xdr:cNvSpPr txBox="1"/>
      </xdr:nvSpPr>
      <xdr:spPr>
        <a:xfrm>
          <a:off x="2608795" y="989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38618</xdr:rowOff>
    </xdr:from>
    <xdr:to>
      <xdr:col>10</xdr:col>
      <xdr:colOff>165100</xdr:colOff>
      <xdr:row>57</xdr:row>
      <xdr:rowOff>140218</xdr:rowOff>
    </xdr:to>
    <xdr:sp macro="" textlink="">
      <xdr:nvSpPr>
        <xdr:cNvPr id="145" name="楕円 144"/>
        <xdr:cNvSpPr/>
      </xdr:nvSpPr>
      <xdr:spPr>
        <a:xfrm>
          <a:off x="1968500" y="98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156745</xdr:rowOff>
    </xdr:from>
    <xdr:ext cx="599010" cy="259045"/>
    <xdr:sp macro="" textlink="">
      <xdr:nvSpPr>
        <xdr:cNvPr id="146" name="テキスト ボックス 145"/>
        <xdr:cNvSpPr txBox="1"/>
      </xdr:nvSpPr>
      <xdr:spPr>
        <a:xfrm>
          <a:off x="1719795" y="95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47494</xdr:rowOff>
    </xdr:from>
    <xdr:to>
      <xdr:col>6</xdr:col>
      <xdr:colOff>38100</xdr:colOff>
      <xdr:row>57</xdr:row>
      <xdr:rowOff>149094</xdr:rowOff>
    </xdr:to>
    <xdr:sp macro="" textlink="">
      <xdr:nvSpPr>
        <xdr:cNvPr id="147" name="楕円 146"/>
        <xdr:cNvSpPr/>
      </xdr:nvSpPr>
      <xdr:spPr>
        <a:xfrm>
          <a:off x="1079500" y="98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165621</xdr:rowOff>
    </xdr:from>
    <xdr:ext cx="599010" cy="259045"/>
    <xdr:sp macro="" textlink="">
      <xdr:nvSpPr>
        <xdr:cNvPr id="148" name="テキスト ボックス 147"/>
        <xdr:cNvSpPr txBox="1"/>
      </xdr:nvSpPr>
      <xdr:spPr>
        <a:xfrm>
          <a:off x="830795" y="959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144672</xdr:rowOff>
    </xdr:from>
    <xdr:to>
      <xdr:col>24</xdr:col>
      <xdr:colOff>63500</xdr:colOff>
      <xdr:row>79</xdr:row>
      <xdr:rowOff>4998</xdr:rowOff>
    </xdr:to>
    <xdr:cxnSp macro="">
      <xdr:nvCxnSpPr>
        <xdr:cNvPr id="177" name="直線コネクタ 176"/>
        <xdr:cNvCxnSpPr/>
      </xdr:nvCxnSpPr>
      <xdr:spPr>
        <a:xfrm>
          <a:off x="3797300" y="13517772"/>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144672</xdr:rowOff>
    </xdr:from>
    <xdr:to>
      <xdr:col>19</xdr:col>
      <xdr:colOff>177800</xdr:colOff>
      <xdr:row>79</xdr:row>
      <xdr:rowOff>845</xdr:rowOff>
    </xdr:to>
    <xdr:cxnSp macro="">
      <xdr:nvCxnSpPr>
        <xdr:cNvPr id="180" name="直線コネクタ 179"/>
        <xdr:cNvCxnSpPr/>
      </xdr:nvCxnSpPr>
      <xdr:spPr>
        <a:xfrm flipV="1">
          <a:off x="2908300" y="13517772"/>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845</xdr:rowOff>
    </xdr:from>
    <xdr:to>
      <xdr:col>15</xdr:col>
      <xdr:colOff>50800</xdr:colOff>
      <xdr:row>79</xdr:row>
      <xdr:rowOff>5131</xdr:rowOff>
    </xdr:to>
    <xdr:cxnSp macro="">
      <xdr:nvCxnSpPr>
        <xdr:cNvPr id="183" name="直線コネクタ 182"/>
        <xdr:cNvCxnSpPr/>
      </xdr:nvCxnSpPr>
      <xdr:spPr>
        <a:xfrm flipV="1">
          <a:off x="2019300" y="1354539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5131</xdr:rowOff>
    </xdr:from>
    <xdr:to>
      <xdr:col>10</xdr:col>
      <xdr:colOff>114300</xdr:colOff>
      <xdr:row>79</xdr:row>
      <xdr:rowOff>13684</xdr:rowOff>
    </xdr:to>
    <xdr:cxnSp macro="">
      <xdr:nvCxnSpPr>
        <xdr:cNvPr id="186" name="直線コネクタ 185"/>
        <xdr:cNvCxnSpPr/>
      </xdr:nvCxnSpPr>
      <xdr:spPr>
        <a:xfrm flipV="1">
          <a:off x="1130300" y="13549681"/>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125648</xdr:rowOff>
    </xdr:from>
    <xdr:to>
      <xdr:col>24</xdr:col>
      <xdr:colOff>114300</xdr:colOff>
      <xdr:row>79</xdr:row>
      <xdr:rowOff>55798</xdr:rowOff>
    </xdr:to>
    <xdr:sp macro="" textlink="">
      <xdr:nvSpPr>
        <xdr:cNvPr id="196" name="楕円 195"/>
        <xdr:cNvSpPr/>
      </xdr:nvSpPr>
      <xdr:spPr>
        <a:xfrm>
          <a:off x="4584700" y="134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40575</xdr:rowOff>
    </xdr:from>
    <xdr:ext cx="469744" cy="259045"/>
    <xdr:sp macro="" textlink="">
      <xdr:nvSpPr>
        <xdr:cNvPr id="197" name="維持補修費該当値テキスト"/>
        <xdr:cNvSpPr txBox="1"/>
      </xdr:nvSpPr>
      <xdr:spPr>
        <a:xfrm>
          <a:off x="4686300" y="134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93872</xdr:rowOff>
    </xdr:from>
    <xdr:to>
      <xdr:col>20</xdr:col>
      <xdr:colOff>38100</xdr:colOff>
      <xdr:row>79</xdr:row>
      <xdr:rowOff>24022</xdr:rowOff>
    </xdr:to>
    <xdr:sp macro="" textlink="">
      <xdr:nvSpPr>
        <xdr:cNvPr id="198" name="楕円 197"/>
        <xdr:cNvSpPr/>
      </xdr:nvSpPr>
      <xdr:spPr>
        <a:xfrm>
          <a:off x="37465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15149</xdr:rowOff>
    </xdr:from>
    <xdr:ext cx="469744" cy="259045"/>
    <xdr:sp macro="" textlink="">
      <xdr:nvSpPr>
        <xdr:cNvPr id="199" name="テキスト ボックス 198"/>
        <xdr:cNvSpPr txBox="1"/>
      </xdr:nvSpPr>
      <xdr:spPr>
        <a:xfrm>
          <a:off x="3562428" y="135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121495</xdr:rowOff>
    </xdr:from>
    <xdr:to>
      <xdr:col>15</xdr:col>
      <xdr:colOff>101600</xdr:colOff>
      <xdr:row>79</xdr:row>
      <xdr:rowOff>51645</xdr:rowOff>
    </xdr:to>
    <xdr:sp macro="" textlink="">
      <xdr:nvSpPr>
        <xdr:cNvPr id="200" name="楕円 199"/>
        <xdr:cNvSpPr/>
      </xdr:nvSpPr>
      <xdr:spPr>
        <a:xfrm>
          <a:off x="2857500" y="134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42772</xdr:rowOff>
    </xdr:from>
    <xdr:ext cx="469744" cy="259045"/>
    <xdr:sp macro="" textlink="">
      <xdr:nvSpPr>
        <xdr:cNvPr id="201" name="テキスト ボックス 200"/>
        <xdr:cNvSpPr txBox="1"/>
      </xdr:nvSpPr>
      <xdr:spPr>
        <a:xfrm>
          <a:off x="2673428" y="135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125781</xdr:rowOff>
    </xdr:from>
    <xdr:to>
      <xdr:col>10</xdr:col>
      <xdr:colOff>165100</xdr:colOff>
      <xdr:row>79</xdr:row>
      <xdr:rowOff>55931</xdr:rowOff>
    </xdr:to>
    <xdr:sp macro="" textlink="">
      <xdr:nvSpPr>
        <xdr:cNvPr id="202" name="楕円 201"/>
        <xdr:cNvSpPr/>
      </xdr:nvSpPr>
      <xdr:spPr>
        <a:xfrm>
          <a:off x="1968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47058</xdr:rowOff>
    </xdr:from>
    <xdr:ext cx="469744" cy="259045"/>
    <xdr:sp macro="" textlink="">
      <xdr:nvSpPr>
        <xdr:cNvPr id="203" name="テキスト ボックス 202"/>
        <xdr:cNvSpPr txBox="1"/>
      </xdr:nvSpPr>
      <xdr:spPr>
        <a:xfrm>
          <a:off x="1784428" y="135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134334</xdr:rowOff>
    </xdr:from>
    <xdr:to>
      <xdr:col>6</xdr:col>
      <xdr:colOff>38100</xdr:colOff>
      <xdr:row>79</xdr:row>
      <xdr:rowOff>64484</xdr:rowOff>
    </xdr:to>
    <xdr:sp macro="" textlink="">
      <xdr:nvSpPr>
        <xdr:cNvPr id="204" name="楕円 203"/>
        <xdr:cNvSpPr/>
      </xdr:nvSpPr>
      <xdr:spPr>
        <a:xfrm>
          <a:off x="1079500" y="135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55611</xdr:rowOff>
    </xdr:from>
    <xdr:ext cx="469744" cy="259045"/>
    <xdr:sp macro="" textlink="">
      <xdr:nvSpPr>
        <xdr:cNvPr id="205" name="テキスト ボックス 204"/>
        <xdr:cNvSpPr txBox="1"/>
      </xdr:nvSpPr>
      <xdr:spPr>
        <a:xfrm>
          <a:off x="895428" y="1360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99530</xdr:rowOff>
    </xdr:from>
    <xdr:to>
      <xdr:col>24</xdr:col>
      <xdr:colOff>63500</xdr:colOff>
      <xdr:row>96</xdr:row>
      <xdr:rowOff>121005</xdr:rowOff>
    </xdr:to>
    <xdr:cxnSp macro="">
      <xdr:nvCxnSpPr>
        <xdr:cNvPr id="235" name="直線コネクタ 234"/>
        <xdr:cNvCxnSpPr/>
      </xdr:nvCxnSpPr>
      <xdr:spPr>
        <a:xfrm flipV="1">
          <a:off x="3797300" y="16558730"/>
          <a:ext cx="8382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121005</xdr:rowOff>
    </xdr:from>
    <xdr:to>
      <xdr:col>19</xdr:col>
      <xdr:colOff>177800</xdr:colOff>
      <xdr:row>97</xdr:row>
      <xdr:rowOff>40145</xdr:rowOff>
    </xdr:to>
    <xdr:cxnSp macro="">
      <xdr:nvCxnSpPr>
        <xdr:cNvPr id="238" name="直線コネクタ 237"/>
        <xdr:cNvCxnSpPr/>
      </xdr:nvCxnSpPr>
      <xdr:spPr>
        <a:xfrm flipV="1">
          <a:off x="2908300" y="16580205"/>
          <a:ext cx="889000" cy="9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27750</xdr:rowOff>
    </xdr:from>
    <xdr:to>
      <xdr:col>15</xdr:col>
      <xdr:colOff>50800</xdr:colOff>
      <xdr:row>97</xdr:row>
      <xdr:rowOff>40145</xdr:rowOff>
    </xdr:to>
    <xdr:cxnSp macro="">
      <xdr:nvCxnSpPr>
        <xdr:cNvPr id="241" name="直線コネクタ 240"/>
        <xdr:cNvCxnSpPr/>
      </xdr:nvCxnSpPr>
      <xdr:spPr>
        <a:xfrm>
          <a:off x="2019300" y="16658400"/>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27750</xdr:rowOff>
    </xdr:from>
    <xdr:to>
      <xdr:col>10</xdr:col>
      <xdr:colOff>114300</xdr:colOff>
      <xdr:row>97</xdr:row>
      <xdr:rowOff>83705</xdr:rowOff>
    </xdr:to>
    <xdr:cxnSp macro="">
      <xdr:nvCxnSpPr>
        <xdr:cNvPr id="244" name="直線コネクタ 243"/>
        <xdr:cNvCxnSpPr/>
      </xdr:nvCxnSpPr>
      <xdr:spPr>
        <a:xfrm flipV="1">
          <a:off x="1130300" y="16658400"/>
          <a:ext cx="889000" cy="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48730</xdr:rowOff>
    </xdr:from>
    <xdr:to>
      <xdr:col>24</xdr:col>
      <xdr:colOff>114300</xdr:colOff>
      <xdr:row>96</xdr:row>
      <xdr:rowOff>150330</xdr:rowOff>
    </xdr:to>
    <xdr:sp macro="" textlink="">
      <xdr:nvSpPr>
        <xdr:cNvPr id="254" name="楕円 253"/>
        <xdr:cNvSpPr/>
      </xdr:nvSpPr>
      <xdr:spPr>
        <a:xfrm>
          <a:off x="4584700" y="165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71607</xdr:rowOff>
    </xdr:from>
    <xdr:ext cx="534377" cy="259045"/>
    <xdr:sp macro="" textlink="">
      <xdr:nvSpPr>
        <xdr:cNvPr id="255" name="扶助費該当値テキスト"/>
        <xdr:cNvSpPr txBox="1"/>
      </xdr:nvSpPr>
      <xdr:spPr>
        <a:xfrm>
          <a:off x="4686300" y="1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70205</xdr:rowOff>
    </xdr:from>
    <xdr:to>
      <xdr:col>20</xdr:col>
      <xdr:colOff>38100</xdr:colOff>
      <xdr:row>97</xdr:row>
      <xdr:rowOff>355</xdr:rowOff>
    </xdr:to>
    <xdr:sp macro="" textlink="">
      <xdr:nvSpPr>
        <xdr:cNvPr id="256" name="楕円 255"/>
        <xdr:cNvSpPr/>
      </xdr:nvSpPr>
      <xdr:spPr>
        <a:xfrm>
          <a:off x="3746500" y="165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16882</xdr:rowOff>
    </xdr:from>
    <xdr:ext cx="534377" cy="259045"/>
    <xdr:sp macro="" textlink="">
      <xdr:nvSpPr>
        <xdr:cNvPr id="257" name="テキスト ボックス 256"/>
        <xdr:cNvSpPr txBox="1"/>
      </xdr:nvSpPr>
      <xdr:spPr>
        <a:xfrm>
          <a:off x="3530111" y="163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160795</xdr:rowOff>
    </xdr:from>
    <xdr:to>
      <xdr:col>15</xdr:col>
      <xdr:colOff>101600</xdr:colOff>
      <xdr:row>97</xdr:row>
      <xdr:rowOff>90945</xdr:rowOff>
    </xdr:to>
    <xdr:sp macro="" textlink="">
      <xdr:nvSpPr>
        <xdr:cNvPr id="258" name="楕円 257"/>
        <xdr:cNvSpPr/>
      </xdr:nvSpPr>
      <xdr:spPr>
        <a:xfrm>
          <a:off x="2857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107472</xdr:rowOff>
    </xdr:from>
    <xdr:ext cx="534377" cy="259045"/>
    <xdr:sp macro="" textlink="">
      <xdr:nvSpPr>
        <xdr:cNvPr id="259" name="テキスト ボックス 258"/>
        <xdr:cNvSpPr txBox="1"/>
      </xdr:nvSpPr>
      <xdr:spPr>
        <a:xfrm>
          <a:off x="2641111" y="163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148400</xdr:rowOff>
    </xdr:from>
    <xdr:to>
      <xdr:col>10</xdr:col>
      <xdr:colOff>165100</xdr:colOff>
      <xdr:row>97</xdr:row>
      <xdr:rowOff>78550</xdr:rowOff>
    </xdr:to>
    <xdr:sp macro="" textlink="">
      <xdr:nvSpPr>
        <xdr:cNvPr id="260" name="楕円 259"/>
        <xdr:cNvSpPr/>
      </xdr:nvSpPr>
      <xdr:spPr>
        <a:xfrm>
          <a:off x="1968500" y="166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95077</xdr:rowOff>
    </xdr:from>
    <xdr:ext cx="534377" cy="259045"/>
    <xdr:sp macro="" textlink="">
      <xdr:nvSpPr>
        <xdr:cNvPr id="261" name="テキスト ボックス 260"/>
        <xdr:cNvSpPr txBox="1"/>
      </xdr:nvSpPr>
      <xdr:spPr>
        <a:xfrm>
          <a:off x="1752111" y="163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32905</xdr:rowOff>
    </xdr:from>
    <xdr:to>
      <xdr:col>6</xdr:col>
      <xdr:colOff>38100</xdr:colOff>
      <xdr:row>97</xdr:row>
      <xdr:rowOff>134505</xdr:rowOff>
    </xdr:to>
    <xdr:sp macro="" textlink="">
      <xdr:nvSpPr>
        <xdr:cNvPr id="262" name="楕円 261"/>
        <xdr:cNvSpPr/>
      </xdr:nvSpPr>
      <xdr:spPr>
        <a:xfrm>
          <a:off x="1079500" y="16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151032</xdr:rowOff>
    </xdr:from>
    <xdr:ext cx="534377" cy="259045"/>
    <xdr:sp macro="" textlink="">
      <xdr:nvSpPr>
        <xdr:cNvPr id="263" name="テキスト ボックス 262"/>
        <xdr:cNvSpPr txBox="1"/>
      </xdr:nvSpPr>
      <xdr:spPr>
        <a:xfrm>
          <a:off x="863111" y="164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48610</xdr:rowOff>
    </xdr:from>
    <xdr:to>
      <xdr:col>55</xdr:col>
      <xdr:colOff>0</xdr:colOff>
      <xdr:row>36</xdr:row>
      <xdr:rowOff>149463</xdr:rowOff>
    </xdr:to>
    <xdr:cxnSp macro="">
      <xdr:nvCxnSpPr>
        <xdr:cNvPr id="290" name="直線コネクタ 289"/>
        <xdr:cNvCxnSpPr/>
      </xdr:nvCxnSpPr>
      <xdr:spPr>
        <a:xfrm flipV="1">
          <a:off x="9639300" y="6049360"/>
          <a:ext cx="838200" cy="2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149463</xdr:rowOff>
    </xdr:from>
    <xdr:to>
      <xdr:col>50</xdr:col>
      <xdr:colOff>114300</xdr:colOff>
      <xdr:row>37</xdr:row>
      <xdr:rowOff>26433</xdr:rowOff>
    </xdr:to>
    <xdr:cxnSp macro="">
      <xdr:nvCxnSpPr>
        <xdr:cNvPr id="293" name="直線コネクタ 292"/>
        <xdr:cNvCxnSpPr/>
      </xdr:nvCxnSpPr>
      <xdr:spPr>
        <a:xfrm flipV="1">
          <a:off x="8750300" y="6321663"/>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26433</xdr:rowOff>
    </xdr:from>
    <xdr:to>
      <xdr:col>45</xdr:col>
      <xdr:colOff>177800</xdr:colOff>
      <xdr:row>37</xdr:row>
      <xdr:rowOff>135359</xdr:rowOff>
    </xdr:to>
    <xdr:cxnSp macro="">
      <xdr:nvCxnSpPr>
        <xdr:cNvPr id="296" name="直線コネクタ 295"/>
        <xdr:cNvCxnSpPr/>
      </xdr:nvCxnSpPr>
      <xdr:spPr>
        <a:xfrm flipV="1">
          <a:off x="7861300" y="6370083"/>
          <a:ext cx="889000" cy="10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134248</xdr:rowOff>
    </xdr:from>
    <xdr:to>
      <xdr:col>41</xdr:col>
      <xdr:colOff>50800</xdr:colOff>
      <xdr:row>37</xdr:row>
      <xdr:rowOff>135359</xdr:rowOff>
    </xdr:to>
    <xdr:cxnSp macro="">
      <xdr:nvCxnSpPr>
        <xdr:cNvPr id="299" name="直線コネクタ 298"/>
        <xdr:cNvCxnSpPr/>
      </xdr:nvCxnSpPr>
      <xdr:spPr>
        <a:xfrm>
          <a:off x="6972300" y="647789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169260</xdr:rowOff>
    </xdr:from>
    <xdr:to>
      <xdr:col>55</xdr:col>
      <xdr:colOff>50800</xdr:colOff>
      <xdr:row>35</xdr:row>
      <xdr:rowOff>99410</xdr:rowOff>
    </xdr:to>
    <xdr:sp macro="" textlink="">
      <xdr:nvSpPr>
        <xdr:cNvPr id="309" name="楕円 308"/>
        <xdr:cNvSpPr/>
      </xdr:nvSpPr>
      <xdr:spPr>
        <a:xfrm>
          <a:off x="10426700" y="59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20687</xdr:rowOff>
    </xdr:from>
    <xdr:ext cx="599010" cy="259045"/>
    <xdr:sp macro="" textlink="">
      <xdr:nvSpPr>
        <xdr:cNvPr id="310" name="補助費等該当値テキスト"/>
        <xdr:cNvSpPr txBox="1"/>
      </xdr:nvSpPr>
      <xdr:spPr>
        <a:xfrm>
          <a:off x="10528300" y="584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98663</xdr:rowOff>
    </xdr:from>
    <xdr:to>
      <xdr:col>50</xdr:col>
      <xdr:colOff>165100</xdr:colOff>
      <xdr:row>37</xdr:row>
      <xdr:rowOff>28813</xdr:rowOff>
    </xdr:to>
    <xdr:sp macro="" textlink="">
      <xdr:nvSpPr>
        <xdr:cNvPr id="311" name="楕円 310"/>
        <xdr:cNvSpPr/>
      </xdr:nvSpPr>
      <xdr:spPr>
        <a:xfrm>
          <a:off x="9588500" y="62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45340</xdr:rowOff>
    </xdr:from>
    <xdr:ext cx="599010" cy="259045"/>
    <xdr:sp macro="" textlink="">
      <xdr:nvSpPr>
        <xdr:cNvPr id="312" name="テキスト ボックス 311"/>
        <xdr:cNvSpPr txBox="1"/>
      </xdr:nvSpPr>
      <xdr:spPr>
        <a:xfrm>
          <a:off x="9339795" y="604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147083</xdr:rowOff>
    </xdr:from>
    <xdr:to>
      <xdr:col>46</xdr:col>
      <xdr:colOff>38100</xdr:colOff>
      <xdr:row>37</xdr:row>
      <xdr:rowOff>77233</xdr:rowOff>
    </xdr:to>
    <xdr:sp macro="" textlink="">
      <xdr:nvSpPr>
        <xdr:cNvPr id="313" name="楕円 312"/>
        <xdr:cNvSpPr/>
      </xdr:nvSpPr>
      <xdr:spPr>
        <a:xfrm>
          <a:off x="8699500" y="63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93760</xdr:rowOff>
    </xdr:from>
    <xdr:ext cx="599010" cy="259045"/>
    <xdr:sp macro="" textlink="">
      <xdr:nvSpPr>
        <xdr:cNvPr id="314" name="テキスト ボックス 313"/>
        <xdr:cNvSpPr txBox="1"/>
      </xdr:nvSpPr>
      <xdr:spPr>
        <a:xfrm>
          <a:off x="8450795" y="609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84559</xdr:rowOff>
    </xdr:from>
    <xdr:to>
      <xdr:col>41</xdr:col>
      <xdr:colOff>101600</xdr:colOff>
      <xdr:row>38</xdr:row>
      <xdr:rowOff>14709</xdr:rowOff>
    </xdr:to>
    <xdr:sp macro="" textlink="">
      <xdr:nvSpPr>
        <xdr:cNvPr id="315" name="楕円 314"/>
        <xdr:cNvSpPr/>
      </xdr:nvSpPr>
      <xdr:spPr>
        <a:xfrm>
          <a:off x="7810500" y="64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5836</xdr:rowOff>
    </xdr:from>
    <xdr:ext cx="534377" cy="259045"/>
    <xdr:sp macro="" textlink="">
      <xdr:nvSpPr>
        <xdr:cNvPr id="316" name="テキスト ボックス 315"/>
        <xdr:cNvSpPr txBox="1"/>
      </xdr:nvSpPr>
      <xdr:spPr>
        <a:xfrm>
          <a:off x="7594111" y="65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83448</xdr:rowOff>
    </xdr:from>
    <xdr:to>
      <xdr:col>36</xdr:col>
      <xdr:colOff>165100</xdr:colOff>
      <xdr:row>38</xdr:row>
      <xdr:rowOff>13598</xdr:rowOff>
    </xdr:to>
    <xdr:sp macro="" textlink="">
      <xdr:nvSpPr>
        <xdr:cNvPr id="317" name="楕円 316"/>
        <xdr:cNvSpPr/>
      </xdr:nvSpPr>
      <xdr:spPr>
        <a:xfrm>
          <a:off x="6921500" y="64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4725</xdr:rowOff>
    </xdr:from>
    <xdr:ext cx="534377" cy="259045"/>
    <xdr:sp macro="" textlink="">
      <xdr:nvSpPr>
        <xdr:cNvPr id="318" name="テキスト ボックス 317"/>
        <xdr:cNvSpPr txBox="1"/>
      </xdr:nvSpPr>
      <xdr:spPr>
        <a:xfrm>
          <a:off x="6705111" y="65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26663</xdr:rowOff>
    </xdr:from>
    <xdr:to>
      <xdr:col>55</xdr:col>
      <xdr:colOff>0</xdr:colOff>
      <xdr:row>58</xdr:row>
      <xdr:rowOff>57533</xdr:rowOff>
    </xdr:to>
    <xdr:cxnSp macro="">
      <xdr:nvCxnSpPr>
        <xdr:cNvPr id="345" name="直線コネクタ 344"/>
        <xdr:cNvCxnSpPr/>
      </xdr:nvCxnSpPr>
      <xdr:spPr>
        <a:xfrm flipV="1">
          <a:off x="9639300" y="9970763"/>
          <a:ext cx="8382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57533</xdr:rowOff>
    </xdr:from>
    <xdr:to>
      <xdr:col>50</xdr:col>
      <xdr:colOff>114300</xdr:colOff>
      <xdr:row>58</xdr:row>
      <xdr:rowOff>97597</xdr:rowOff>
    </xdr:to>
    <xdr:cxnSp macro="">
      <xdr:nvCxnSpPr>
        <xdr:cNvPr id="348" name="直線コネクタ 347"/>
        <xdr:cNvCxnSpPr/>
      </xdr:nvCxnSpPr>
      <xdr:spPr>
        <a:xfrm flipV="1">
          <a:off x="8750300" y="10001633"/>
          <a:ext cx="889000" cy="4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97597</xdr:rowOff>
    </xdr:from>
    <xdr:to>
      <xdr:col>45</xdr:col>
      <xdr:colOff>177800</xdr:colOff>
      <xdr:row>58</xdr:row>
      <xdr:rowOff>100734</xdr:rowOff>
    </xdr:to>
    <xdr:cxnSp macro="">
      <xdr:nvCxnSpPr>
        <xdr:cNvPr id="351" name="直線コネクタ 350"/>
        <xdr:cNvCxnSpPr/>
      </xdr:nvCxnSpPr>
      <xdr:spPr>
        <a:xfrm flipV="1">
          <a:off x="7861300" y="10041697"/>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96785</xdr:rowOff>
    </xdr:from>
    <xdr:to>
      <xdr:col>41</xdr:col>
      <xdr:colOff>50800</xdr:colOff>
      <xdr:row>58</xdr:row>
      <xdr:rowOff>100734</xdr:rowOff>
    </xdr:to>
    <xdr:cxnSp macro="">
      <xdr:nvCxnSpPr>
        <xdr:cNvPr id="354" name="直線コネクタ 353"/>
        <xdr:cNvCxnSpPr/>
      </xdr:nvCxnSpPr>
      <xdr:spPr>
        <a:xfrm>
          <a:off x="6972300" y="10040885"/>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154270</xdr:rowOff>
    </xdr:from>
    <xdr:ext cx="599010" cy="259045"/>
    <xdr:sp macro="" textlink="">
      <xdr:nvSpPr>
        <xdr:cNvPr id="358" name="テキスト ボックス 357"/>
        <xdr:cNvSpPr txBox="1"/>
      </xdr:nvSpPr>
      <xdr:spPr>
        <a:xfrm>
          <a:off x="6672795" y="100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147313</xdr:rowOff>
    </xdr:from>
    <xdr:to>
      <xdr:col>55</xdr:col>
      <xdr:colOff>50800</xdr:colOff>
      <xdr:row>58</xdr:row>
      <xdr:rowOff>77463</xdr:rowOff>
    </xdr:to>
    <xdr:sp macro="" textlink="">
      <xdr:nvSpPr>
        <xdr:cNvPr id="364" name="楕円 363"/>
        <xdr:cNvSpPr/>
      </xdr:nvSpPr>
      <xdr:spPr>
        <a:xfrm>
          <a:off x="10426700" y="99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106690</xdr:rowOff>
    </xdr:from>
    <xdr:ext cx="599010" cy="259045"/>
    <xdr:sp macro="" textlink="">
      <xdr:nvSpPr>
        <xdr:cNvPr id="365" name="普通建設事業費該当値テキスト"/>
        <xdr:cNvSpPr txBox="1"/>
      </xdr:nvSpPr>
      <xdr:spPr>
        <a:xfrm>
          <a:off x="10528300" y="97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6733</xdr:rowOff>
    </xdr:from>
    <xdr:to>
      <xdr:col>50</xdr:col>
      <xdr:colOff>165100</xdr:colOff>
      <xdr:row>58</xdr:row>
      <xdr:rowOff>108333</xdr:rowOff>
    </xdr:to>
    <xdr:sp macro="" textlink="">
      <xdr:nvSpPr>
        <xdr:cNvPr id="366" name="楕円 365"/>
        <xdr:cNvSpPr/>
      </xdr:nvSpPr>
      <xdr:spPr>
        <a:xfrm>
          <a:off x="9588500" y="99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124860</xdr:rowOff>
    </xdr:from>
    <xdr:ext cx="599010" cy="259045"/>
    <xdr:sp macro="" textlink="">
      <xdr:nvSpPr>
        <xdr:cNvPr id="367" name="テキスト ボックス 366"/>
        <xdr:cNvSpPr txBox="1"/>
      </xdr:nvSpPr>
      <xdr:spPr>
        <a:xfrm>
          <a:off x="9339795" y="972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46797</xdr:rowOff>
    </xdr:from>
    <xdr:to>
      <xdr:col>46</xdr:col>
      <xdr:colOff>38100</xdr:colOff>
      <xdr:row>58</xdr:row>
      <xdr:rowOff>148397</xdr:rowOff>
    </xdr:to>
    <xdr:sp macro="" textlink="">
      <xdr:nvSpPr>
        <xdr:cNvPr id="368" name="楕円 367"/>
        <xdr:cNvSpPr/>
      </xdr:nvSpPr>
      <xdr:spPr>
        <a:xfrm>
          <a:off x="8699500" y="99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164924</xdr:rowOff>
    </xdr:from>
    <xdr:ext cx="599010" cy="259045"/>
    <xdr:sp macro="" textlink="">
      <xdr:nvSpPr>
        <xdr:cNvPr id="369" name="テキスト ボックス 368"/>
        <xdr:cNvSpPr txBox="1"/>
      </xdr:nvSpPr>
      <xdr:spPr>
        <a:xfrm>
          <a:off x="8450795" y="97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49934</xdr:rowOff>
    </xdr:from>
    <xdr:to>
      <xdr:col>41</xdr:col>
      <xdr:colOff>101600</xdr:colOff>
      <xdr:row>58</xdr:row>
      <xdr:rowOff>151534</xdr:rowOff>
    </xdr:to>
    <xdr:sp macro="" textlink="">
      <xdr:nvSpPr>
        <xdr:cNvPr id="370" name="楕円 369"/>
        <xdr:cNvSpPr/>
      </xdr:nvSpPr>
      <xdr:spPr>
        <a:xfrm>
          <a:off x="7810500" y="99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168061</xdr:rowOff>
    </xdr:from>
    <xdr:ext cx="599010" cy="259045"/>
    <xdr:sp macro="" textlink="">
      <xdr:nvSpPr>
        <xdr:cNvPr id="371" name="テキスト ボックス 370"/>
        <xdr:cNvSpPr txBox="1"/>
      </xdr:nvSpPr>
      <xdr:spPr>
        <a:xfrm>
          <a:off x="7561795" y="976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45985</xdr:rowOff>
    </xdr:from>
    <xdr:to>
      <xdr:col>36</xdr:col>
      <xdr:colOff>165100</xdr:colOff>
      <xdr:row>58</xdr:row>
      <xdr:rowOff>147585</xdr:rowOff>
    </xdr:to>
    <xdr:sp macro="" textlink="">
      <xdr:nvSpPr>
        <xdr:cNvPr id="372" name="楕円 371"/>
        <xdr:cNvSpPr/>
      </xdr:nvSpPr>
      <xdr:spPr>
        <a:xfrm>
          <a:off x="6921500" y="99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164112</xdr:rowOff>
    </xdr:from>
    <xdr:ext cx="599010" cy="259045"/>
    <xdr:sp macro="" textlink="">
      <xdr:nvSpPr>
        <xdr:cNvPr id="373" name="テキスト ボックス 372"/>
        <xdr:cNvSpPr txBox="1"/>
      </xdr:nvSpPr>
      <xdr:spPr>
        <a:xfrm>
          <a:off x="6672795" y="97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63750</xdr:rowOff>
    </xdr:from>
    <xdr:to>
      <xdr:col>55</xdr:col>
      <xdr:colOff>0</xdr:colOff>
      <xdr:row>78</xdr:row>
      <xdr:rowOff>76392</xdr:rowOff>
    </xdr:to>
    <xdr:cxnSp macro="">
      <xdr:nvCxnSpPr>
        <xdr:cNvPr id="400" name="直線コネクタ 399"/>
        <xdr:cNvCxnSpPr/>
      </xdr:nvCxnSpPr>
      <xdr:spPr>
        <a:xfrm flipV="1">
          <a:off x="9639300" y="13436850"/>
          <a:ext cx="8382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76392</xdr:rowOff>
    </xdr:from>
    <xdr:to>
      <xdr:col>50</xdr:col>
      <xdr:colOff>114300</xdr:colOff>
      <xdr:row>78</xdr:row>
      <xdr:rowOff>106049</xdr:rowOff>
    </xdr:to>
    <xdr:cxnSp macro="">
      <xdr:nvCxnSpPr>
        <xdr:cNvPr id="403" name="直線コネクタ 402"/>
        <xdr:cNvCxnSpPr/>
      </xdr:nvCxnSpPr>
      <xdr:spPr>
        <a:xfrm flipV="1">
          <a:off x="8750300" y="13449492"/>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106049</xdr:rowOff>
    </xdr:from>
    <xdr:to>
      <xdr:col>45</xdr:col>
      <xdr:colOff>177800</xdr:colOff>
      <xdr:row>78</xdr:row>
      <xdr:rowOff>115094</xdr:rowOff>
    </xdr:to>
    <xdr:cxnSp macro="">
      <xdr:nvCxnSpPr>
        <xdr:cNvPr id="406" name="直線コネクタ 405"/>
        <xdr:cNvCxnSpPr/>
      </xdr:nvCxnSpPr>
      <xdr:spPr>
        <a:xfrm flipV="1">
          <a:off x="7861300" y="13479149"/>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12950</xdr:rowOff>
    </xdr:from>
    <xdr:to>
      <xdr:col>55</xdr:col>
      <xdr:colOff>50800</xdr:colOff>
      <xdr:row>78</xdr:row>
      <xdr:rowOff>114550</xdr:rowOff>
    </xdr:to>
    <xdr:sp macro="" textlink="">
      <xdr:nvSpPr>
        <xdr:cNvPr id="416" name="楕円 415"/>
        <xdr:cNvSpPr/>
      </xdr:nvSpPr>
      <xdr:spPr>
        <a:xfrm>
          <a:off x="10426700" y="13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143777</xdr:rowOff>
    </xdr:from>
    <xdr:ext cx="599010" cy="259045"/>
    <xdr:sp macro="" textlink="">
      <xdr:nvSpPr>
        <xdr:cNvPr id="417" name="普通建設事業費 （ うち新規整備　）該当値テキスト"/>
        <xdr:cNvSpPr txBox="1"/>
      </xdr:nvSpPr>
      <xdr:spPr>
        <a:xfrm>
          <a:off x="10528300" y="13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25592</xdr:rowOff>
    </xdr:from>
    <xdr:to>
      <xdr:col>50</xdr:col>
      <xdr:colOff>165100</xdr:colOff>
      <xdr:row>78</xdr:row>
      <xdr:rowOff>127192</xdr:rowOff>
    </xdr:to>
    <xdr:sp macro="" textlink="">
      <xdr:nvSpPr>
        <xdr:cNvPr id="418" name="楕円 417"/>
        <xdr:cNvSpPr/>
      </xdr:nvSpPr>
      <xdr:spPr>
        <a:xfrm>
          <a:off x="9588500" y="133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143719</xdr:rowOff>
    </xdr:from>
    <xdr:ext cx="599010" cy="259045"/>
    <xdr:sp macro="" textlink="">
      <xdr:nvSpPr>
        <xdr:cNvPr id="419" name="テキスト ボックス 418"/>
        <xdr:cNvSpPr txBox="1"/>
      </xdr:nvSpPr>
      <xdr:spPr>
        <a:xfrm>
          <a:off x="9339795" y="1317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55249</xdr:rowOff>
    </xdr:from>
    <xdr:to>
      <xdr:col>46</xdr:col>
      <xdr:colOff>38100</xdr:colOff>
      <xdr:row>78</xdr:row>
      <xdr:rowOff>156849</xdr:rowOff>
    </xdr:to>
    <xdr:sp macro="" textlink="">
      <xdr:nvSpPr>
        <xdr:cNvPr id="420" name="楕円 419"/>
        <xdr:cNvSpPr/>
      </xdr:nvSpPr>
      <xdr:spPr>
        <a:xfrm>
          <a:off x="8699500" y="134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1926</xdr:rowOff>
    </xdr:from>
    <xdr:ext cx="599010" cy="259045"/>
    <xdr:sp macro="" textlink="">
      <xdr:nvSpPr>
        <xdr:cNvPr id="421" name="テキスト ボックス 420"/>
        <xdr:cNvSpPr txBox="1"/>
      </xdr:nvSpPr>
      <xdr:spPr>
        <a:xfrm>
          <a:off x="8450795" y="1320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64294</xdr:rowOff>
    </xdr:from>
    <xdr:to>
      <xdr:col>41</xdr:col>
      <xdr:colOff>101600</xdr:colOff>
      <xdr:row>78</xdr:row>
      <xdr:rowOff>165894</xdr:rowOff>
    </xdr:to>
    <xdr:sp macro="" textlink="">
      <xdr:nvSpPr>
        <xdr:cNvPr id="422" name="楕円 421"/>
        <xdr:cNvSpPr/>
      </xdr:nvSpPr>
      <xdr:spPr>
        <a:xfrm>
          <a:off x="7810500" y="134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10971</xdr:rowOff>
    </xdr:from>
    <xdr:ext cx="599010" cy="259045"/>
    <xdr:sp macro="" textlink="">
      <xdr:nvSpPr>
        <xdr:cNvPr id="423" name="テキスト ボックス 422"/>
        <xdr:cNvSpPr txBox="1"/>
      </xdr:nvSpPr>
      <xdr:spPr>
        <a:xfrm>
          <a:off x="7561795" y="1321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135403</xdr:rowOff>
    </xdr:from>
    <xdr:to>
      <xdr:col>55</xdr:col>
      <xdr:colOff>0</xdr:colOff>
      <xdr:row>97</xdr:row>
      <xdr:rowOff>156639</xdr:rowOff>
    </xdr:to>
    <xdr:cxnSp macro="">
      <xdr:nvCxnSpPr>
        <xdr:cNvPr id="452" name="直線コネクタ 451"/>
        <xdr:cNvCxnSpPr/>
      </xdr:nvCxnSpPr>
      <xdr:spPr>
        <a:xfrm>
          <a:off x="9639300" y="16766053"/>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135403</xdr:rowOff>
    </xdr:from>
    <xdr:to>
      <xdr:col>50</xdr:col>
      <xdr:colOff>114300</xdr:colOff>
      <xdr:row>98</xdr:row>
      <xdr:rowOff>99237</xdr:rowOff>
    </xdr:to>
    <xdr:cxnSp macro="">
      <xdr:nvCxnSpPr>
        <xdr:cNvPr id="455" name="直線コネクタ 454"/>
        <xdr:cNvCxnSpPr/>
      </xdr:nvCxnSpPr>
      <xdr:spPr>
        <a:xfrm flipV="1">
          <a:off x="8750300" y="16766053"/>
          <a:ext cx="889000" cy="13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99237</xdr:rowOff>
    </xdr:from>
    <xdr:to>
      <xdr:col>45</xdr:col>
      <xdr:colOff>177800</xdr:colOff>
      <xdr:row>98</xdr:row>
      <xdr:rowOff>143521</xdr:rowOff>
    </xdr:to>
    <xdr:cxnSp macro="">
      <xdr:nvCxnSpPr>
        <xdr:cNvPr id="458" name="直線コネクタ 457"/>
        <xdr:cNvCxnSpPr/>
      </xdr:nvCxnSpPr>
      <xdr:spPr>
        <a:xfrm flipV="1">
          <a:off x="7861300" y="16901337"/>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105839</xdr:rowOff>
    </xdr:from>
    <xdr:to>
      <xdr:col>55</xdr:col>
      <xdr:colOff>50800</xdr:colOff>
      <xdr:row>98</xdr:row>
      <xdr:rowOff>35989</xdr:rowOff>
    </xdr:to>
    <xdr:sp macro="" textlink="">
      <xdr:nvSpPr>
        <xdr:cNvPr id="468" name="楕円 467"/>
        <xdr:cNvSpPr/>
      </xdr:nvSpPr>
      <xdr:spPr>
        <a:xfrm>
          <a:off x="10426700" y="167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128716</xdr:rowOff>
    </xdr:from>
    <xdr:ext cx="534377" cy="259045"/>
    <xdr:sp macro="" textlink="">
      <xdr:nvSpPr>
        <xdr:cNvPr id="469" name="普通建設事業費 （ うち更新整備　）該当値テキスト"/>
        <xdr:cNvSpPr txBox="1"/>
      </xdr:nvSpPr>
      <xdr:spPr>
        <a:xfrm>
          <a:off x="10528300" y="165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84603</xdr:rowOff>
    </xdr:from>
    <xdr:to>
      <xdr:col>50</xdr:col>
      <xdr:colOff>165100</xdr:colOff>
      <xdr:row>98</xdr:row>
      <xdr:rowOff>14753</xdr:rowOff>
    </xdr:to>
    <xdr:sp macro="" textlink="">
      <xdr:nvSpPr>
        <xdr:cNvPr id="470" name="楕円 469"/>
        <xdr:cNvSpPr/>
      </xdr:nvSpPr>
      <xdr:spPr>
        <a:xfrm>
          <a:off x="9588500" y="167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31280</xdr:rowOff>
    </xdr:from>
    <xdr:ext cx="534377" cy="259045"/>
    <xdr:sp macro="" textlink="">
      <xdr:nvSpPr>
        <xdr:cNvPr id="471" name="テキスト ボックス 470"/>
        <xdr:cNvSpPr txBox="1"/>
      </xdr:nvSpPr>
      <xdr:spPr>
        <a:xfrm>
          <a:off x="9372111" y="164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48437</xdr:rowOff>
    </xdr:from>
    <xdr:to>
      <xdr:col>46</xdr:col>
      <xdr:colOff>38100</xdr:colOff>
      <xdr:row>98</xdr:row>
      <xdr:rowOff>150037</xdr:rowOff>
    </xdr:to>
    <xdr:sp macro="" textlink="">
      <xdr:nvSpPr>
        <xdr:cNvPr id="472" name="楕円 471"/>
        <xdr:cNvSpPr/>
      </xdr:nvSpPr>
      <xdr:spPr>
        <a:xfrm>
          <a:off x="8699500" y="168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141164</xdr:rowOff>
    </xdr:from>
    <xdr:ext cx="534377" cy="259045"/>
    <xdr:sp macro="" textlink="">
      <xdr:nvSpPr>
        <xdr:cNvPr id="473" name="テキスト ボックス 472"/>
        <xdr:cNvSpPr txBox="1"/>
      </xdr:nvSpPr>
      <xdr:spPr>
        <a:xfrm>
          <a:off x="8483111" y="169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92721</xdr:rowOff>
    </xdr:from>
    <xdr:to>
      <xdr:col>41</xdr:col>
      <xdr:colOff>101600</xdr:colOff>
      <xdr:row>99</xdr:row>
      <xdr:rowOff>22871</xdr:rowOff>
    </xdr:to>
    <xdr:sp macro="" textlink="">
      <xdr:nvSpPr>
        <xdr:cNvPr id="474" name="楕円 473"/>
        <xdr:cNvSpPr/>
      </xdr:nvSpPr>
      <xdr:spPr>
        <a:xfrm>
          <a:off x="7810500" y="168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13998</xdr:rowOff>
    </xdr:from>
    <xdr:ext cx="534377" cy="259045"/>
    <xdr:sp macro="" textlink="">
      <xdr:nvSpPr>
        <xdr:cNvPr id="475" name="テキスト ボックス 474"/>
        <xdr:cNvSpPr txBox="1"/>
      </xdr:nvSpPr>
      <xdr:spPr>
        <a:xfrm>
          <a:off x="7594111" y="169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23535</xdr:rowOff>
    </xdr:from>
    <xdr:to>
      <xdr:col>85</xdr:col>
      <xdr:colOff>127000</xdr:colOff>
      <xdr:row>39</xdr:row>
      <xdr:rowOff>36270</xdr:rowOff>
    </xdr:to>
    <xdr:cxnSp macro="">
      <xdr:nvCxnSpPr>
        <xdr:cNvPr id="504" name="直線コネクタ 503"/>
        <xdr:cNvCxnSpPr/>
      </xdr:nvCxnSpPr>
      <xdr:spPr>
        <a:xfrm>
          <a:off x="15481300" y="6710085"/>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23535</xdr:rowOff>
    </xdr:from>
    <xdr:to>
      <xdr:col>81</xdr:col>
      <xdr:colOff>50800</xdr:colOff>
      <xdr:row>39</xdr:row>
      <xdr:rowOff>44042</xdr:rowOff>
    </xdr:to>
    <xdr:cxnSp macro="">
      <xdr:nvCxnSpPr>
        <xdr:cNvPr id="507" name="直線コネクタ 506"/>
        <xdr:cNvCxnSpPr/>
      </xdr:nvCxnSpPr>
      <xdr:spPr>
        <a:xfrm flipV="1">
          <a:off x="14592300" y="6710085"/>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37689</xdr:rowOff>
    </xdr:from>
    <xdr:to>
      <xdr:col>76</xdr:col>
      <xdr:colOff>114300</xdr:colOff>
      <xdr:row>39</xdr:row>
      <xdr:rowOff>44042</xdr:rowOff>
    </xdr:to>
    <xdr:cxnSp macro="">
      <xdr:nvCxnSpPr>
        <xdr:cNvPr id="510" name="直線コネクタ 509"/>
        <xdr:cNvCxnSpPr/>
      </xdr:nvCxnSpPr>
      <xdr:spPr>
        <a:xfrm>
          <a:off x="13703300" y="6724239"/>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37689</xdr:rowOff>
    </xdr:from>
    <xdr:to>
      <xdr:col>71</xdr:col>
      <xdr:colOff>177800</xdr:colOff>
      <xdr:row>39</xdr:row>
      <xdr:rowOff>37931</xdr:rowOff>
    </xdr:to>
    <xdr:cxnSp macro="">
      <xdr:nvCxnSpPr>
        <xdr:cNvPr id="513" name="直線コネクタ 512"/>
        <xdr:cNvCxnSpPr/>
      </xdr:nvCxnSpPr>
      <xdr:spPr>
        <a:xfrm flipV="1">
          <a:off x="12814300" y="6724239"/>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156920</xdr:rowOff>
    </xdr:from>
    <xdr:to>
      <xdr:col>85</xdr:col>
      <xdr:colOff>177800</xdr:colOff>
      <xdr:row>39</xdr:row>
      <xdr:rowOff>87070</xdr:rowOff>
    </xdr:to>
    <xdr:sp macro="" textlink="">
      <xdr:nvSpPr>
        <xdr:cNvPr id="523" name="楕円 522"/>
        <xdr:cNvSpPr/>
      </xdr:nvSpPr>
      <xdr:spPr>
        <a:xfrm>
          <a:off x="16268700" y="66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144185</xdr:rowOff>
    </xdr:from>
    <xdr:to>
      <xdr:col>81</xdr:col>
      <xdr:colOff>101600</xdr:colOff>
      <xdr:row>39</xdr:row>
      <xdr:rowOff>74335</xdr:rowOff>
    </xdr:to>
    <xdr:sp macro="" textlink="">
      <xdr:nvSpPr>
        <xdr:cNvPr id="525" name="楕円 524"/>
        <xdr:cNvSpPr/>
      </xdr:nvSpPr>
      <xdr:spPr>
        <a:xfrm>
          <a:off x="15430500" y="66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90862</xdr:rowOff>
    </xdr:from>
    <xdr:ext cx="534377" cy="259045"/>
    <xdr:sp macro="" textlink="">
      <xdr:nvSpPr>
        <xdr:cNvPr id="526" name="テキスト ボックス 525"/>
        <xdr:cNvSpPr txBox="1"/>
      </xdr:nvSpPr>
      <xdr:spPr>
        <a:xfrm>
          <a:off x="15214111" y="64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164692</xdr:rowOff>
    </xdr:from>
    <xdr:to>
      <xdr:col>76</xdr:col>
      <xdr:colOff>165100</xdr:colOff>
      <xdr:row>39</xdr:row>
      <xdr:rowOff>94842</xdr:rowOff>
    </xdr:to>
    <xdr:sp macro="" textlink="">
      <xdr:nvSpPr>
        <xdr:cNvPr id="527" name="楕円 526"/>
        <xdr:cNvSpPr/>
      </xdr:nvSpPr>
      <xdr:spPr>
        <a:xfrm>
          <a:off x="14541500" y="66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85969</xdr:rowOff>
    </xdr:from>
    <xdr:ext cx="378565" cy="259045"/>
    <xdr:sp macro="" textlink="">
      <xdr:nvSpPr>
        <xdr:cNvPr id="528" name="テキスト ボックス 527"/>
        <xdr:cNvSpPr txBox="1"/>
      </xdr:nvSpPr>
      <xdr:spPr>
        <a:xfrm>
          <a:off x="14403017" y="677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158339</xdr:rowOff>
    </xdr:from>
    <xdr:to>
      <xdr:col>72</xdr:col>
      <xdr:colOff>38100</xdr:colOff>
      <xdr:row>39</xdr:row>
      <xdr:rowOff>88489</xdr:rowOff>
    </xdr:to>
    <xdr:sp macro="" textlink="">
      <xdr:nvSpPr>
        <xdr:cNvPr id="529" name="楕円 528"/>
        <xdr:cNvSpPr/>
      </xdr:nvSpPr>
      <xdr:spPr>
        <a:xfrm>
          <a:off x="13652500" y="66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79616</xdr:rowOff>
    </xdr:from>
    <xdr:ext cx="469744" cy="259045"/>
    <xdr:sp macro="" textlink="">
      <xdr:nvSpPr>
        <xdr:cNvPr id="530" name="テキスト ボックス 529"/>
        <xdr:cNvSpPr txBox="1"/>
      </xdr:nvSpPr>
      <xdr:spPr>
        <a:xfrm>
          <a:off x="13468428" y="676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158581</xdr:rowOff>
    </xdr:from>
    <xdr:to>
      <xdr:col>67</xdr:col>
      <xdr:colOff>101600</xdr:colOff>
      <xdr:row>39</xdr:row>
      <xdr:rowOff>88731</xdr:rowOff>
    </xdr:to>
    <xdr:sp macro="" textlink="">
      <xdr:nvSpPr>
        <xdr:cNvPr id="531" name="楕円 530"/>
        <xdr:cNvSpPr/>
      </xdr:nvSpPr>
      <xdr:spPr>
        <a:xfrm>
          <a:off x="12763500" y="66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79858</xdr:rowOff>
    </xdr:from>
    <xdr:ext cx="469744" cy="259045"/>
    <xdr:sp macro="" textlink="">
      <xdr:nvSpPr>
        <xdr:cNvPr id="532" name="テキスト ボックス 531"/>
        <xdr:cNvSpPr txBox="1"/>
      </xdr:nvSpPr>
      <xdr:spPr>
        <a:xfrm>
          <a:off x="12579428" y="676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58666</xdr:rowOff>
    </xdr:from>
    <xdr:to>
      <xdr:col>85</xdr:col>
      <xdr:colOff>127000</xdr:colOff>
      <xdr:row>76</xdr:row>
      <xdr:rowOff>72510</xdr:rowOff>
    </xdr:to>
    <xdr:cxnSp macro="">
      <xdr:nvCxnSpPr>
        <xdr:cNvPr id="608" name="直線コネクタ 607"/>
        <xdr:cNvCxnSpPr/>
      </xdr:nvCxnSpPr>
      <xdr:spPr>
        <a:xfrm>
          <a:off x="15481300" y="13088866"/>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58666</xdr:rowOff>
    </xdr:from>
    <xdr:to>
      <xdr:col>81</xdr:col>
      <xdr:colOff>50800</xdr:colOff>
      <xdr:row>76</xdr:row>
      <xdr:rowOff>58666</xdr:rowOff>
    </xdr:to>
    <xdr:cxnSp macro="">
      <xdr:nvCxnSpPr>
        <xdr:cNvPr id="611" name="直線コネクタ 610"/>
        <xdr:cNvCxnSpPr/>
      </xdr:nvCxnSpPr>
      <xdr:spPr>
        <a:xfrm>
          <a:off x="14592300" y="1308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37836</xdr:rowOff>
    </xdr:from>
    <xdr:to>
      <xdr:col>76</xdr:col>
      <xdr:colOff>114300</xdr:colOff>
      <xdr:row>76</xdr:row>
      <xdr:rowOff>58666</xdr:rowOff>
    </xdr:to>
    <xdr:cxnSp macro="">
      <xdr:nvCxnSpPr>
        <xdr:cNvPr id="614" name="直線コネクタ 613"/>
        <xdr:cNvCxnSpPr/>
      </xdr:nvCxnSpPr>
      <xdr:spPr>
        <a:xfrm>
          <a:off x="13703300" y="13068036"/>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30983</xdr:rowOff>
    </xdr:from>
    <xdr:to>
      <xdr:col>71</xdr:col>
      <xdr:colOff>177800</xdr:colOff>
      <xdr:row>76</xdr:row>
      <xdr:rowOff>37836</xdr:rowOff>
    </xdr:to>
    <xdr:cxnSp macro="">
      <xdr:nvCxnSpPr>
        <xdr:cNvPr id="617" name="直線コネクタ 616"/>
        <xdr:cNvCxnSpPr/>
      </xdr:nvCxnSpPr>
      <xdr:spPr>
        <a:xfrm>
          <a:off x="12814300" y="13061183"/>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21710</xdr:rowOff>
    </xdr:from>
    <xdr:to>
      <xdr:col>85</xdr:col>
      <xdr:colOff>177800</xdr:colOff>
      <xdr:row>76</xdr:row>
      <xdr:rowOff>123310</xdr:rowOff>
    </xdr:to>
    <xdr:sp macro="" textlink="">
      <xdr:nvSpPr>
        <xdr:cNvPr id="627" name="楕円 626"/>
        <xdr:cNvSpPr/>
      </xdr:nvSpPr>
      <xdr:spPr>
        <a:xfrm>
          <a:off x="16268700" y="130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44587</xdr:rowOff>
    </xdr:from>
    <xdr:ext cx="534377" cy="259045"/>
    <xdr:sp macro="" textlink="">
      <xdr:nvSpPr>
        <xdr:cNvPr id="628" name="公債費該当値テキスト"/>
        <xdr:cNvSpPr txBox="1"/>
      </xdr:nvSpPr>
      <xdr:spPr>
        <a:xfrm>
          <a:off x="16370300" y="12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7866</xdr:rowOff>
    </xdr:from>
    <xdr:to>
      <xdr:col>81</xdr:col>
      <xdr:colOff>101600</xdr:colOff>
      <xdr:row>76</xdr:row>
      <xdr:rowOff>109466</xdr:rowOff>
    </xdr:to>
    <xdr:sp macro="" textlink="">
      <xdr:nvSpPr>
        <xdr:cNvPr id="629" name="楕円 628"/>
        <xdr:cNvSpPr/>
      </xdr:nvSpPr>
      <xdr:spPr>
        <a:xfrm>
          <a:off x="15430500" y="130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125993</xdr:rowOff>
    </xdr:from>
    <xdr:ext cx="534377" cy="259045"/>
    <xdr:sp macro="" textlink="">
      <xdr:nvSpPr>
        <xdr:cNvPr id="630" name="テキスト ボックス 629"/>
        <xdr:cNvSpPr txBox="1"/>
      </xdr:nvSpPr>
      <xdr:spPr>
        <a:xfrm>
          <a:off x="15214111" y="128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7866</xdr:rowOff>
    </xdr:from>
    <xdr:to>
      <xdr:col>76</xdr:col>
      <xdr:colOff>165100</xdr:colOff>
      <xdr:row>76</xdr:row>
      <xdr:rowOff>109466</xdr:rowOff>
    </xdr:to>
    <xdr:sp macro="" textlink="">
      <xdr:nvSpPr>
        <xdr:cNvPr id="631" name="楕円 630"/>
        <xdr:cNvSpPr/>
      </xdr:nvSpPr>
      <xdr:spPr>
        <a:xfrm>
          <a:off x="14541500" y="130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125993</xdr:rowOff>
    </xdr:from>
    <xdr:ext cx="534377" cy="259045"/>
    <xdr:sp macro="" textlink="">
      <xdr:nvSpPr>
        <xdr:cNvPr id="632" name="テキスト ボックス 631"/>
        <xdr:cNvSpPr txBox="1"/>
      </xdr:nvSpPr>
      <xdr:spPr>
        <a:xfrm>
          <a:off x="14325111" y="128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158486</xdr:rowOff>
    </xdr:from>
    <xdr:to>
      <xdr:col>72</xdr:col>
      <xdr:colOff>38100</xdr:colOff>
      <xdr:row>76</xdr:row>
      <xdr:rowOff>88636</xdr:rowOff>
    </xdr:to>
    <xdr:sp macro="" textlink="">
      <xdr:nvSpPr>
        <xdr:cNvPr id="633" name="楕円 632"/>
        <xdr:cNvSpPr/>
      </xdr:nvSpPr>
      <xdr:spPr>
        <a:xfrm>
          <a:off x="13652500" y="13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105163</xdr:rowOff>
    </xdr:from>
    <xdr:ext cx="534377" cy="259045"/>
    <xdr:sp macro="" textlink="">
      <xdr:nvSpPr>
        <xdr:cNvPr id="634" name="テキスト ボックス 633"/>
        <xdr:cNvSpPr txBox="1"/>
      </xdr:nvSpPr>
      <xdr:spPr>
        <a:xfrm>
          <a:off x="13436111" y="12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151633</xdr:rowOff>
    </xdr:from>
    <xdr:to>
      <xdr:col>67</xdr:col>
      <xdr:colOff>101600</xdr:colOff>
      <xdr:row>76</xdr:row>
      <xdr:rowOff>81783</xdr:rowOff>
    </xdr:to>
    <xdr:sp macro="" textlink="">
      <xdr:nvSpPr>
        <xdr:cNvPr id="635" name="楕円 634"/>
        <xdr:cNvSpPr/>
      </xdr:nvSpPr>
      <xdr:spPr>
        <a:xfrm>
          <a:off x="12763500" y="130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98310</xdr:rowOff>
    </xdr:from>
    <xdr:ext cx="534377" cy="259045"/>
    <xdr:sp macro="" textlink="">
      <xdr:nvSpPr>
        <xdr:cNvPr id="636" name="テキスト ボックス 635"/>
        <xdr:cNvSpPr txBox="1"/>
      </xdr:nvSpPr>
      <xdr:spPr>
        <a:xfrm>
          <a:off x="12547111" y="1278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142125</xdr:rowOff>
    </xdr:from>
    <xdr:to>
      <xdr:col>85</xdr:col>
      <xdr:colOff>127000</xdr:colOff>
      <xdr:row>98</xdr:row>
      <xdr:rowOff>142867</xdr:rowOff>
    </xdr:to>
    <xdr:cxnSp macro="">
      <xdr:nvCxnSpPr>
        <xdr:cNvPr id="665" name="直線コネクタ 664"/>
        <xdr:cNvCxnSpPr/>
      </xdr:nvCxnSpPr>
      <xdr:spPr>
        <a:xfrm flipV="1">
          <a:off x="15481300" y="16944225"/>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95197</xdr:rowOff>
    </xdr:from>
    <xdr:to>
      <xdr:col>81</xdr:col>
      <xdr:colOff>50800</xdr:colOff>
      <xdr:row>98</xdr:row>
      <xdr:rowOff>142867</xdr:rowOff>
    </xdr:to>
    <xdr:cxnSp macro="">
      <xdr:nvCxnSpPr>
        <xdr:cNvPr id="668" name="直線コネクタ 667"/>
        <xdr:cNvCxnSpPr/>
      </xdr:nvCxnSpPr>
      <xdr:spPr>
        <a:xfrm>
          <a:off x="14592300" y="16897297"/>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95197</xdr:rowOff>
    </xdr:from>
    <xdr:to>
      <xdr:col>76</xdr:col>
      <xdr:colOff>114300</xdr:colOff>
      <xdr:row>99</xdr:row>
      <xdr:rowOff>4119</xdr:rowOff>
    </xdr:to>
    <xdr:cxnSp macro="">
      <xdr:nvCxnSpPr>
        <xdr:cNvPr id="671" name="直線コネクタ 670"/>
        <xdr:cNvCxnSpPr/>
      </xdr:nvCxnSpPr>
      <xdr:spPr>
        <a:xfrm flipV="1">
          <a:off x="13703300" y="16897297"/>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151749</xdr:rowOff>
    </xdr:from>
    <xdr:to>
      <xdr:col>71</xdr:col>
      <xdr:colOff>177800</xdr:colOff>
      <xdr:row>99</xdr:row>
      <xdr:rowOff>4119</xdr:rowOff>
    </xdr:to>
    <xdr:cxnSp macro="">
      <xdr:nvCxnSpPr>
        <xdr:cNvPr id="674" name="直線コネクタ 673"/>
        <xdr:cNvCxnSpPr/>
      </xdr:nvCxnSpPr>
      <xdr:spPr>
        <a:xfrm>
          <a:off x="12814300" y="16953849"/>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91325</xdr:rowOff>
    </xdr:from>
    <xdr:to>
      <xdr:col>85</xdr:col>
      <xdr:colOff>177800</xdr:colOff>
      <xdr:row>99</xdr:row>
      <xdr:rowOff>21475</xdr:rowOff>
    </xdr:to>
    <xdr:sp macro="" textlink="">
      <xdr:nvSpPr>
        <xdr:cNvPr id="684" name="楕円 683"/>
        <xdr:cNvSpPr/>
      </xdr:nvSpPr>
      <xdr:spPr>
        <a:xfrm>
          <a:off x="16268700" y="16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50702</xdr:rowOff>
    </xdr:from>
    <xdr:ext cx="534377" cy="259045"/>
    <xdr:sp macro="" textlink="">
      <xdr:nvSpPr>
        <xdr:cNvPr id="685" name="積立金該当値テキスト"/>
        <xdr:cNvSpPr txBox="1"/>
      </xdr:nvSpPr>
      <xdr:spPr>
        <a:xfrm>
          <a:off x="16370300" y="166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92067</xdr:rowOff>
    </xdr:from>
    <xdr:to>
      <xdr:col>81</xdr:col>
      <xdr:colOff>101600</xdr:colOff>
      <xdr:row>99</xdr:row>
      <xdr:rowOff>22217</xdr:rowOff>
    </xdr:to>
    <xdr:sp macro="" textlink="">
      <xdr:nvSpPr>
        <xdr:cNvPr id="686" name="楕円 685"/>
        <xdr:cNvSpPr/>
      </xdr:nvSpPr>
      <xdr:spPr>
        <a:xfrm>
          <a:off x="15430500" y="16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38744</xdr:rowOff>
    </xdr:from>
    <xdr:ext cx="534377" cy="259045"/>
    <xdr:sp macro="" textlink="">
      <xdr:nvSpPr>
        <xdr:cNvPr id="687" name="テキスト ボックス 686"/>
        <xdr:cNvSpPr txBox="1"/>
      </xdr:nvSpPr>
      <xdr:spPr>
        <a:xfrm>
          <a:off x="15214111" y="1666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44397</xdr:rowOff>
    </xdr:from>
    <xdr:to>
      <xdr:col>76</xdr:col>
      <xdr:colOff>165100</xdr:colOff>
      <xdr:row>98</xdr:row>
      <xdr:rowOff>145997</xdr:rowOff>
    </xdr:to>
    <xdr:sp macro="" textlink="">
      <xdr:nvSpPr>
        <xdr:cNvPr id="688" name="楕円 687"/>
        <xdr:cNvSpPr/>
      </xdr:nvSpPr>
      <xdr:spPr>
        <a:xfrm>
          <a:off x="14541500" y="168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162524</xdr:rowOff>
    </xdr:from>
    <xdr:ext cx="534377" cy="259045"/>
    <xdr:sp macro="" textlink="">
      <xdr:nvSpPr>
        <xdr:cNvPr id="689" name="テキスト ボックス 688"/>
        <xdr:cNvSpPr txBox="1"/>
      </xdr:nvSpPr>
      <xdr:spPr>
        <a:xfrm>
          <a:off x="14325111" y="1662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124769</xdr:rowOff>
    </xdr:from>
    <xdr:to>
      <xdr:col>72</xdr:col>
      <xdr:colOff>38100</xdr:colOff>
      <xdr:row>99</xdr:row>
      <xdr:rowOff>54919</xdr:rowOff>
    </xdr:to>
    <xdr:sp macro="" textlink="">
      <xdr:nvSpPr>
        <xdr:cNvPr id="690" name="楕円 689"/>
        <xdr:cNvSpPr/>
      </xdr:nvSpPr>
      <xdr:spPr>
        <a:xfrm>
          <a:off x="13652500" y="169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46046</xdr:rowOff>
    </xdr:from>
    <xdr:ext cx="534377" cy="259045"/>
    <xdr:sp macro="" textlink="">
      <xdr:nvSpPr>
        <xdr:cNvPr id="691" name="テキスト ボックス 690"/>
        <xdr:cNvSpPr txBox="1"/>
      </xdr:nvSpPr>
      <xdr:spPr>
        <a:xfrm>
          <a:off x="13436111" y="170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100949</xdr:rowOff>
    </xdr:from>
    <xdr:to>
      <xdr:col>67</xdr:col>
      <xdr:colOff>101600</xdr:colOff>
      <xdr:row>99</xdr:row>
      <xdr:rowOff>31099</xdr:rowOff>
    </xdr:to>
    <xdr:sp macro="" textlink="">
      <xdr:nvSpPr>
        <xdr:cNvPr id="692" name="楕円 691"/>
        <xdr:cNvSpPr/>
      </xdr:nvSpPr>
      <xdr:spPr>
        <a:xfrm>
          <a:off x="12763500" y="169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47626</xdr:rowOff>
    </xdr:from>
    <xdr:ext cx="534377" cy="259045"/>
    <xdr:sp macro="" textlink="">
      <xdr:nvSpPr>
        <xdr:cNvPr id="693" name="テキスト ボックス 692"/>
        <xdr:cNvSpPr txBox="1"/>
      </xdr:nvSpPr>
      <xdr:spPr>
        <a:xfrm>
          <a:off x="12547111" y="166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11135</xdr:rowOff>
    </xdr:from>
    <xdr:to>
      <xdr:col>116</xdr:col>
      <xdr:colOff>63500</xdr:colOff>
      <xdr:row>37</xdr:row>
      <xdr:rowOff>28509</xdr:rowOff>
    </xdr:to>
    <xdr:cxnSp macro="">
      <xdr:nvCxnSpPr>
        <xdr:cNvPr id="720" name="直線コネクタ 719"/>
        <xdr:cNvCxnSpPr/>
      </xdr:nvCxnSpPr>
      <xdr:spPr>
        <a:xfrm flipV="1">
          <a:off x="21323300" y="635478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28509</xdr:rowOff>
    </xdr:from>
    <xdr:to>
      <xdr:col>111</xdr:col>
      <xdr:colOff>177800</xdr:colOff>
      <xdr:row>37</xdr:row>
      <xdr:rowOff>98186</xdr:rowOff>
    </xdr:to>
    <xdr:cxnSp macro="">
      <xdr:nvCxnSpPr>
        <xdr:cNvPr id="723" name="直線コネクタ 722"/>
        <xdr:cNvCxnSpPr/>
      </xdr:nvCxnSpPr>
      <xdr:spPr>
        <a:xfrm flipV="1">
          <a:off x="20434300" y="6372159"/>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72354</xdr:rowOff>
    </xdr:from>
    <xdr:to>
      <xdr:col>107</xdr:col>
      <xdr:colOff>50800</xdr:colOff>
      <xdr:row>37</xdr:row>
      <xdr:rowOff>98186</xdr:rowOff>
    </xdr:to>
    <xdr:cxnSp macro="">
      <xdr:nvCxnSpPr>
        <xdr:cNvPr id="726" name="直線コネクタ 725"/>
        <xdr:cNvCxnSpPr/>
      </xdr:nvCxnSpPr>
      <xdr:spPr>
        <a:xfrm>
          <a:off x="19545300" y="641600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72354</xdr:rowOff>
    </xdr:from>
    <xdr:to>
      <xdr:col>102</xdr:col>
      <xdr:colOff>114300</xdr:colOff>
      <xdr:row>37</xdr:row>
      <xdr:rowOff>128590</xdr:rowOff>
    </xdr:to>
    <xdr:cxnSp macro="">
      <xdr:nvCxnSpPr>
        <xdr:cNvPr id="729" name="直線コネクタ 728"/>
        <xdr:cNvCxnSpPr/>
      </xdr:nvCxnSpPr>
      <xdr:spPr>
        <a:xfrm flipV="1">
          <a:off x="18656300" y="641600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1" name="テキスト ボックス 730"/>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3" name="テキスト ボックス 732"/>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131785</xdr:rowOff>
    </xdr:from>
    <xdr:to>
      <xdr:col>116</xdr:col>
      <xdr:colOff>114300</xdr:colOff>
      <xdr:row>37</xdr:row>
      <xdr:rowOff>61935</xdr:rowOff>
    </xdr:to>
    <xdr:sp macro="" textlink="">
      <xdr:nvSpPr>
        <xdr:cNvPr id="739" name="楕円 738"/>
        <xdr:cNvSpPr/>
      </xdr:nvSpPr>
      <xdr:spPr>
        <a:xfrm>
          <a:off x="22110700" y="63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154662</xdr:rowOff>
    </xdr:from>
    <xdr:ext cx="469744" cy="259045"/>
    <xdr:sp macro="" textlink="">
      <xdr:nvSpPr>
        <xdr:cNvPr id="740" name="投資及び出資金該当値テキスト"/>
        <xdr:cNvSpPr txBox="1"/>
      </xdr:nvSpPr>
      <xdr:spPr>
        <a:xfrm>
          <a:off x="22212300" y="61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149159</xdr:rowOff>
    </xdr:from>
    <xdr:to>
      <xdr:col>112</xdr:col>
      <xdr:colOff>38100</xdr:colOff>
      <xdr:row>37</xdr:row>
      <xdr:rowOff>79309</xdr:rowOff>
    </xdr:to>
    <xdr:sp macro="" textlink="">
      <xdr:nvSpPr>
        <xdr:cNvPr id="741" name="楕円 740"/>
        <xdr:cNvSpPr/>
      </xdr:nvSpPr>
      <xdr:spPr>
        <a:xfrm>
          <a:off x="21272500" y="63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95836</xdr:rowOff>
    </xdr:from>
    <xdr:ext cx="469744" cy="259045"/>
    <xdr:sp macro="" textlink="">
      <xdr:nvSpPr>
        <xdr:cNvPr id="742" name="テキスト ボックス 741"/>
        <xdr:cNvSpPr txBox="1"/>
      </xdr:nvSpPr>
      <xdr:spPr>
        <a:xfrm>
          <a:off x="21088428" y="60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47386</xdr:rowOff>
    </xdr:from>
    <xdr:to>
      <xdr:col>107</xdr:col>
      <xdr:colOff>101600</xdr:colOff>
      <xdr:row>37</xdr:row>
      <xdr:rowOff>148986</xdr:rowOff>
    </xdr:to>
    <xdr:sp macro="" textlink="">
      <xdr:nvSpPr>
        <xdr:cNvPr id="743" name="楕円 742"/>
        <xdr:cNvSpPr/>
      </xdr:nvSpPr>
      <xdr:spPr>
        <a:xfrm>
          <a:off x="20383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165513</xdr:rowOff>
    </xdr:from>
    <xdr:ext cx="469744" cy="259045"/>
    <xdr:sp macro="" textlink="">
      <xdr:nvSpPr>
        <xdr:cNvPr id="744" name="テキスト ボックス 743"/>
        <xdr:cNvSpPr txBox="1"/>
      </xdr:nvSpPr>
      <xdr:spPr>
        <a:xfrm>
          <a:off x="20199428" y="616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21554</xdr:rowOff>
    </xdr:from>
    <xdr:to>
      <xdr:col>102</xdr:col>
      <xdr:colOff>165100</xdr:colOff>
      <xdr:row>37</xdr:row>
      <xdr:rowOff>123154</xdr:rowOff>
    </xdr:to>
    <xdr:sp macro="" textlink="">
      <xdr:nvSpPr>
        <xdr:cNvPr id="745" name="楕円 744"/>
        <xdr:cNvSpPr/>
      </xdr:nvSpPr>
      <xdr:spPr>
        <a:xfrm>
          <a:off x="19494500" y="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139681</xdr:rowOff>
    </xdr:from>
    <xdr:ext cx="469744" cy="259045"/>
    <xdr:sp macro="" textlink="">
      <xdr:nvSpPr>
        <xdr:cNvPr id="746" name="テキスト ボックス 745"/>
        <xdr:cNvSpPr txBox="1"/>
      </xdr:nvSpPr>
      <xdr:spPr>
        <a:xfrm>
          <a:off x="19310428" y="614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77790</xdr:rowOff>
    </xdr:from>
    <xdr:to>
      <xdr:col>98</xdr:col>
      <xdr:colOff>38100</xdr:colOff>
      <xdr:row>38</xdr:row>
      <xdr:rowOff>7941</xdr:rowOff>
    </xdr:to>
    <xdr:sp macro="" textlink="">
      <xdr:nvSpPr>
        <xdr:cNvPr id="747" name="楕円 746"/>
        <xdr:cNvSpPr/>
      </xdr:nvSpPr>
      <xdr:spPr>
        <a:xfrm>
          <a:off x="18605500" y="6421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24467</xdr:rowOff>
    </xdr:from>
    <xdr:ext cx="469744" cy="259045"/>
    <xdr:sp macro="" textlink="">
      <xdr:nvSpPr>
        <xdr:cNvPr id="748" name="テキスト ボックス 747"/>
        <xdr:cNvSpPr txBox="1"/>
      </xdr:nvSpPr>
      <xdr:spPr>
        <a:xfrm>
          <a:off x="18421428" y="61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88729</xdr:rowOff>
    </xdr:from>
    <xdr:to>
      <xdr:col>116</xdr:col>
      <xdr:colOff>63500</xdr:colOff>
      <xdr:row>59</xdr:row>
      <xdr:rowOff>88947</xdr:rowOff>
    </xdr:to>
    <xdr:cxnSp macro="">
      <xdr:nvCxnSpPr>
        <xdr:cNvPr id="779" name="直線コネクタ 778"/>
        <xdr:cNvCxnSpPr/>
      </xdr:nvCxnSpPr>
      <xdr:spPr>
        <a:xfrm flipV="1">
          <a:off x="21323300" y="10204279"/>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88947</xdr:rowOff>
    </xdr:from>
    <xdr:to>
      <xdr:col>111</xdr:col>
      <xdr:colOff>177800</xdr:colOff>
      <xdr:row>59</xdr:row>
      <xdr:rowOff>89320</xdr:rowOff>
    </xdr:to>
    <xdr:cxnSp macro="">
      <xdr:nvCxnSpPr>
        <xdr:cNvPr id="782" name="直線コネクタ 781"/>
        <xdr:cNvCxnSpPr/>
      </xdr:nvCxnSpPr>
      <xdr:spPr>
        <a:xfrm flipV="1">
          <a:off x="20434300" y="10204497"/>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89320</xdr:rowOff>
    </xdr:from>
    <xdr:to>
      <xdr:col>107</xdr:col>
      <xdr:colOff>50800</xdr:colOff>
      <xdr:row>59</xdr:row>
      <xdr:rowOff>89617</xdr:rowOff>
    </xdr:to>
    <xdr:cxnSp macro="">
      <xdr:nvCxnSpPr>
        <xdr:cNvPr id="785" name="直線コネクタ 784"/>
        <xdr:cNvCxnSpPr/>
      </xdr:nvCxnSpPr>
      <xdr:spPr>
        <a:xfrm flipV="1">
          <a:off x="19545300" y="1020487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89617</xdr:rowOff>
    </xdr:from>
    <xdr:to>
      <xdr:col>102</xdr:col>
      <xdr:colOff>114300</xdr:colOff>
      <xdr:row>59</xdr:row>
      <xdr:rowOff>89836</xdr:rowOff>
    </xdr:to>
    <xdr:cxnSp macro="">
      <xdr:nvCxnSpPr>
        <xdr:cNvPr id="788" name="直線コネクタ 787"/>
        <xdr:cNvCxnSpPr/>
      </xdr:nvCxnSpPr>
      <xdr:spPr>
        <a:xfrm flipV="1">
          <a:off x="18656300" y="10205167"/>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37929</xdr:rowOff>
    </xdr:from>
    <xdr:to>
      <xdr:col>116</xdr:col>
      <xdr:colOff>114300</xdr:colOff>
      <xdr:row>59</xdr:row>
      <xdr:rowOff>139529</xdr:rowOff>
    </xdr:to>
    <xdr:sp macro="" textlink="">
      <xdr:nvSpPr>
        <xdr:cNvPr id="798" name="楕円 797"/>
        <xdr:cNvSpPr/>
      </xdr:nvSpPr>
      <xdr:spPr>
        <a:xfrm>
          <a:off x="22110700" y="101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38147</xdr:rowOff>
    </xdr:from>
    <xdr:to>
      <xdr:col>112</xdr:col>
      <xdr:colOff>38100</xdr:colOff>
      <xdr:row>59</xdr:row>
      <xdr:rowOff>139747</xdr:rowOff>
    </xdr:to>
    <xdr:sp macro="" textlink="">
      <xdr:nvSpPr>
        <xdr:cNvPr id="800" name="楕円 799"/>
        <xdr:cNvSpPr/>
      </xdr:nvSpPr>
      <xdr:spPr>
        <a:xfrm>
          <a:off x="21272500" y="101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130874</xdr:rowOff>
    </xdr:from>
    <xdr:ext cx="469744" cy="259045"/>
    <xdr:sp macro="" textlink="">
      <xdr:nvSpPr>
        <xdr:cNvPr id="801" name="テキスト ボックス 800"/>
        <xdr:cNvSpPr txBox="1"/>
      </xdr:nvSpPr>
      <xdr:spPr>
        <a:xfrm>
          <a:off x="21088428" y="102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38520</xdr:rowOff>
    </xdr:from>
    <xdr:to>
      <xdr:col>107</xdr:col>
      <xdr:colOff>101600</xdr:colOff>
      <xdr:row>59</xdr:row>
      <xdr:rowOff>140120</xdr:rowOff>
    </xdr:to>
    <xdr:sp macro="" textlink="">
      <xdr:nvSpPr>
        <xdr:cNvPr id="802" name="楕円 801"/>
        <xdr:cNvSpPr/>
      </xdr:nvSpPr>
      <xdr:spPr>
        <a:xfrm>
          <a:off x="20383500" y="10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131247</xdr:rowOff>
    </xdr:from>
    <xdr:ext cx="469744" cy="259045"/>
    <xdr:sp macro="" textlink="">
      <xdr:nvSpPr>
        <xdr:cNvPr id="803" name="テキスト ボックス 802"/>
        <xdr:cNvSpPr txBox="1"/>
      </xdr:nvSpPr>
      <xdr:spPr>
        <a:xfrm>
          <a:off x="20199428" y="1024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38817</xdr:rowOff>
    </xdr:from>
    <xdr:to>
      <xdr:col>102</xdr:col>
      <xdr:colOff>165100</xdr:colOff>
      <xdr:row>59</xdr:row>
      <xdr:rowOff>140417</xdr:rowOff>
    </xdr:to>
    <xdr:sp macro="" textlink="">
      <xdr:nvSpPr>
        <xdr:cNvPr id="804" name="楕円 803"/>
        <xdr:cNvSpPr/>
      </xdr:nvSpPr>
      <xdr:spPr>
        <a:xfrm>
          <a:off x="19494500" y="101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131544</xdr:rowOff>
    </xdr:from>
    <xdr:ext cx="469744" cy="259045"/>
    <xdr:sp macro="" textlink="">
      <xdr:nvSpPr>
        <xdr:cNvPr id="805" name="テキスト ボックス 804"/>
        <xdr:cNvSpPr txBox="1"/>
      </xdr:nvSpPr>
      <xdr:spPr>
        <a:xfrm>
          <a:off x="19310428" y="1024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39036</xdr:rowOff>
    </xdr:from>
    <xdr:to>
      <xdr:col>98</xdr:col>
      <xdr:colOff>38100</xdr:colOff>
      <xdr:row>59</xdr:row>
      <xdr:rowOff>140636</xdr:rowOff>
    </xdr:to>
    <xdr:sp macro="" textlink="">
      <xdr:nvSpPr>
        <xdr:cNvPr id="806" name="楕円 805"/>
        <xdr:cNvSpPr/>
      </xdr:nvSpPr>
      <xdr:spPr>
        <a:xfrm>
          <a:off x="18605500" y="101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131763</xdr:rowOff>
    </xdr:from>
    <xdr:ext cx="469744" cy="259045"/>
    <xdr:sp macro="" textlink="">
      <xdr:nvSpPr>
        <xdr:cNvPr id="807" name="テキスト ボックス 806"/>
        <xdr:cNvSpPr txBox="1"/>
      </xdr:nvSpPr>
      <xdr:spPr>
        <a:xfrm>
          <a:off x="18421428" y="102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29401</xdr:rowOff>
    </xdr:from>
    <xdr:to>
      <xdr:col>116</xdr:col>
      <xdr:colOff>63500</xdr:colOff>
      <xdr:row>74</xdr:row>
      <xdr:rowOff>87541</xdr:rowOff>
    </xdr:to>
    <xdr:cxnSp macro="">
      <xdr:nvCxnSpPr>
        <xdr:cNvPr id="837" name="直線コネクタ 836"/>
        <xdr:cNvCxnSpPr/>
      </xdr:nvCxnSpPr>
      <xdr:spPr>
        <a:xfrm flipV="1">
          <a:off x="21323300" y="12716701"/>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87541</xdr:rowOff>
    </xdr:from>
    <xdr:to>
      <xdr:col>111</xdr:col>
      <xdr:colOff>177800</xdr:colOff>
      <xdr:row>75</xdr:row>
      <xdr:rowOff>4953</xdr:rowOff>
    </xdr:to>
    <xdr:cxnSp macro="">
      <xdr:nvCxnSpPr>
        <xdr:cNvPr id="840" name="直線コネクタ 839"/>
        <xdr:cNvCxnSpPr/>
      </xdr:nvCxnSpPr>
      <xdr:spPr>
        <a:xfrm flipV="1">
          <a:off x="20434300" y="12774841"/>
          <a:ext cx="889000" cy="8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4953</xdr:rowOff>
    </xdr:from>
    <xdr:to>
      <xdr:col>107</xdr:col>
      <xdr:colOff>50800</xdr:colOff>
      <xdr:row>75</xdr:row>
      <xdr:rowOff>6452</xdr:rowOff>
    </xdr:to>
    <xdr:cxnSp macro="">
      <xdr:nvCxnSpPr>
        <xdr:cNvPr id="843" name="直線コネクタ 842"/>
        <xdr:cNvCxnSpPr/>
      </xdr:nvCxnSpPr>
      <xdr:spPr>
        <a:xfrm flipV="1">
          <a:off x="19545300" y="1286370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6452</xdr:rowOff>
    </xdr:from>
    <xdr:to>
      <xdr:col>102</xdr:col>
      <xdr:colOff>114300</xdr:colOff>
      <xdr:row>75</xdr:row>
      <xdr:rowOff>117449</xdr:rowOff>
    </xdr:to>
    <xdr:cxnSp macro="">
      <xdr:nvCxnSpPr>
        <xdr:cNvPr id="846" name="直線コネクタ 845"/>
        <xdr:cNvCxnSpPr/>
      </xdr:nvCxnSpPr>
      <xdr:spPr>
        <a:xfrm flipV="1">
          <a:off x="18656300" y="12865202"/>
          <a:ext cx="889000" cy="1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150051</xdr:rowOff>
    </xdr:from>
    <xdr:to>
      <xdr:col>116</xdr:col>
      <xdr:colOff>114300</xdr:colOff>
      <xdr:row>74</xdr:row>
      <xdr:rowOff>80201</xdr:rowOff>
    </xdr:to>
    <xdr:sp macro="" textlink="">
      <xdr:nvSpPr>
        <xdr:cNvPr id="856" name="楕円 855"/>
        <xdr:cNvSpPr/>
      </xdr:nvSpPr>
      <xdr:spPr>
        <a:xfrm>
          <a:off x="22110700" y="12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1478</xdr:rowOff>
    </xdr:from>
    <xdr:ext cx="534377" cy="259045"/>
    <xdr:sp macro="" textlink="">
      <xdr:nvSpPr>
        <xdr:cNvPr id="857" name="繰出金該当値テキスト"/>
        <xdr:cNvSpPr txBox="1"/>
      </xdr:nvSpPr>
      <xdr:spPr>
        <a:xfrm>
          <a:off x="22212300" y="125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36741</xdr:rowOff>
    </xdr:from>
    <xdr:to>
      <xdr:col>112</xdr:col>
      <xdr:colOff>38100</xdr:colOff>
      <xdr:row>74</xdr:row>
      <xdr:rowOff>138341</xdr:rowOff>
    </xdr:to>
    <xdr:sp macro="" textlink="">
      <xdr:nvSpPr>
        <xdr:cNvPr id="858" name="楕円 857"/>
        <xdr:cNvSpPr/>
      </xdr:nvSpPr>
      <xdr:spPr>
        <a:xfrm>
          <a:off x="21272500" y="127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154868</xdr:rowOff>
    </xdr:from>
    <xdr:ext cx="534377" cy="259045"/>
    <xdr:sp macro="" textlink="">
      <xdr:nvSpPr>
        <xdr:cNvPr id="859" name="テキスト ボックス 858"/>
        <xdr:cNvSpPr txBox="1"/>
      </xdr:nvSpPr>
      <xdr:spPr>
        <a:xfrm>
          <a:off x="21056111" y="12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125603</xdr:rowOff>
    </xdr:from>
    <xdr:to>
      <xdr:col>107</xdr:col>
      <xdr:colOff>101600</xdr:colOff>
      <xdr:row>75</xdr:row>
      <xdr:rowOff>55753</xdr:rowOff>
    </xdr:to>
    <xdr:sp macro="" textlink="">
      <xdr:nvSpPr>
        <xdr:cNvPr id="860" name="楕円 859"/>
        <xdr:cNvSpPr/>
      </xdr:nvSpPr>
      <xdr:spPr>
        <a:xfrm>
          <a:off x="20383500" y="128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72280</xdr:rowOff>
    </xdr:from>
    <xdr:ext cx="534377" cy="259045"/>
    <xdr:sp macro="" textlink="">
      <xdr:nvSpPr>
        <xdr:cNvPr id="861" name="テキスト ボックス 860"/>
        <xdr:cNvSpPr txBox="1"/>
      </xdr:nvSpPr>
      <xdr:spPr>
        <a:xfrm>
          <a:off x="20167111" y="125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127102</xdr:rowOff>
    </xdr:from>
    <xdr:to>
      <xdr:col>102</xdr:col>
      <xdr:colOff>165100</xdr:colOff>
      <xdr:row>75</xdr:row>
      <xdr:rowOff>57252</xdr:rowOff>
    </xdr:to>
    <xdr:sp macro="" textlink="">
      <xdr:nvSpPr>
        <xdr:cNvPr id="862" name="楕円 861"/>
        <xdr:cNvSpPr/>
      </xdr:nvSpPr>
      <xdr:spPr>
        <a:xfrm>
          <a:off x="19494500" y="12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73779</xdr:rowOff>
    </xdr:from>
    <xdr:ext cx="534377" cy="259045"/>
    <xdr:sp macro="" textlink="">
      <xdr:nvSpPr>
        <xdr:cNvPr id="863" name="テキスト ボックス 862"/>
        <xdr:cNvSpPr txBox="1"/>
      </xdr:nvSpPr>
      <xdr:spPr>
        <a:xfrm>
          <a:off x="19278111" y="12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66649</xdr:rowOff>
    </xdr:from>
    <xdr:to>
      <xdr:col>98</xdr:col>
      <xdr:colOff>38100</xdr:colOff>
      <xdr:row>75</xdr:row>
      <xdr:rowOff>168250</xdr:rowOff>
    </xdr:to>
    <xdr:sp macro="" textlink="">
      <xdr:nvSpPr>
        <xdr:cNvPr id="864" name="楕円 863"/>
        <xdr:cNvSpPr/>
      </xdr:nvSpPr>
      <xdr:spPr>
        <a:xfrm>
          <a:off x="18605500" y="12925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13326</xdr:rowOff>
    </xdr:from>
    <xdr:ext cx="534377" cy="259045"/>
    <xdr:sp macro="" textlink="">
      <xdr:nvSpPr>
        <xdr:cNvPr id="865" name="テキスト ボックス 864"/>
        <xdr:cNvSpPr txBox="1"/>
      </xdr:nvSpPr>
      <xdr:spPr>
        <a:xfrm>
          <a:off x="18389111" y="127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歳出決算総額は、住民一人当たり</a:t>
          </a:r>
          <a:r>
            <a:rPr kumimoji="1" lang="en-US" altLang="ja-JP" sz="1100" baseline="0">
              <a:solidFill>
                <a:schemeClr val="dk1"/>
              </a:solidFill>
              <a:latin typeface="+mn-lt"/>
              <a:ea typeface="+mn-ea"/>
              <a:cs typeface="+mn-cs"/>
            </a:rPr>
            <a:t>1,399,825</a:t>
          </a:r>
          <a:r>
            <a:rPr kumimoji="1" lang="ja-JP" altLang="ja-JP" sz="1100" baseline="0">
              <a:solidFill>
                <a:schemeClr val="dk1"/>
              </a:solidFill>
              <a:latin typeface="+mn-lt"/>
              <a:ea typeface="+mn-ea"/>
              <a:cs typeface="+mn-cs"/>
            </a:rPr>
            <a:t>円となり、前年度決算と比較して</a:t>
          </a:r>
          <a:r>
            <a:rPr kumimoji="1" lang="en-US" altLang="ja-JP" sz="1100" baseline="0">
              <a:solidFill>
                <a:schemeClr val="dk1"/>
              </a:solidFill>
              <a:latin typeface="+mn-lt"/>
              <a:ea typeface="+mn-ea"/>
              <a:cs typeface="+mn-cs"/>
            </a:rPr>
            <a:t>269,704</a:t>
          </a:r>
          <a:r>
            <a:rPr kumimoji="1" lang="ja-JP" altLang="ja-JP" sz="1100" baseline="0">
              <a:solidFill>
                <a:schemeClr val="dk1"/>
              </a:solidFill>
              <a:latin typeface="+mn-lt"/>
              <a:ea typeface="+mn-ea"/>
              <a:cs typeface="+mn-cs"/>
            </a:rPr>
            <a:t>円（</a:t>
          </a:r>
          <a:r>
            <a:rPr kumimoji="1" lang="en-US" altLang="ja-JP" sz="1100" baseline="0">
              <a:solidFill>
                <a:schemeClr val="dk1"/>
              </a:solidFill>
              <a:latin typeface="+mn-lt"/>
              <a:ea typeface="+mn-ea"/>
              <a:cs typeface="+mn-cs"/>
            </a:rPr>
            <a:t>23.9</a:t>
          </a:r>
          <a:r>
            <a:rPr kumimoji="1" lang="ja-JP" altLang="ja-JP" sz="1100" baseline="0">
              <a:solidFill>
                <a:schemeClr val="dk1"/>
              </a:solidFill>
              <a:latin typeface="+mn-lt"/>
              <a:ea typeface="+mn-ea"/>
              <a:cs typeface="+mn-cs"/>
            </a:rPr>
            <a:t>％）増となっている。普通建設事業費は住民一人当たり</a:t>
          </a:r>
          <a:r>
            <a:rPr kumimoji="1" lang="en-US" altLang="ja-JP" sz="1100" baseline="0">
              <a:solidFill>
                <a:schemeClr val="dk1"/>
              </a:solidFill>
              <a:latin typeface="+mn-lt"/>
              <a:ea typeface="+mn-ea"/>
              <a:cs typeface="+mn-cs"/>
            </a:rPr>
            <a:t>494,475</a:t>
          </a:r>
          <a:r>
            <a:rPr kumimoji="1" lang="ja-JP" altLang="ja-JP" sz="1100" baseline="0">
              <a:solidFill>
                <a:schemeClr val="dk1"/>
              </a:solidFill>
              <a:latin typeface="+mn-lt"/>
              <a:ea typeface="+mn-ea"/>
              <a:cs typeface="+mn-cs"/>
            </a:rPr>
            <a:t>千円となっており、類似団体と比較して一人当たりコストが</a:t>
          </a:r>
          <a:r>
            <a:rPr kumimoji="1" lang="ja-JP" altLang="en-US" sz="1100" baseline="0">
              <a:solidFill>
                <a:schemeClr val="dk1"/>
              </a:solidFill>
              <a:latin typeface="+mn-lt"/>
              <a:ea typeface="+mn-ea"/>
              <a:cs typeface="+mn-cs"/>
            </a:rPr>
            <a:t>依然として</a:t>
          </a:r>
          <a:r>
            <a:rPr kumimoji="1" lang="ja-JP" altLang="ja-JP" sz="1100" baseline="0">
              <a:solidFill>
                <a:schemeClr val="dk1"/>
              </a:solidFill>
              <a:latin typeface="+mn-lt"/>
              <a:ea typeface="+mn-ea"/>
              <a:cs typeface="+mn-cs"/>
            </a:rPr>
            <a:t>高い状況となっている。これは、平成</a:t>
          </a:r>
          <a:r>
            <a:rPr kumimoji="1" lang="en-US" altLang="ja-JP" sz="1100" baseline="0">
              <a:solidFill>
                <a:schemeClr val="dk1"/>
              </a:solidFill>
              <a:latin typeface="+mn-lt"/>
              <a:ea typeface="+mn-ea"/>
              <a:cs typeface="+mn-cs"/>
            </a:rPr>
            <a:t>27</a:t>
          </a:r>
          <a:r>
            <a:rPr kumimoji="1" lang="ja-JP" altLang="ja-JP" sz="1100" baseline="0">
              <a:solidFill>
                <a:schemeClr val="dk1"/>
              </a:solidFill>
              <a:latin typeface="+mn-lt"/>
              <a:ea typeface="+mn-ea"/>
              <a:cs typeface="+mn-cs"/>
            </a:rPr>
            <a:t>年度</a:t>
          </a:r>
          <a:r>
            <a:rPr kumimoji="1" lang="ja-JP" altLang="en-US" sz="1100" baseline="0">
              <a:solidFill>
                <a:schemeClr val="dk1"/>
              </a:solidFill>
              <a:latin typeface="+mn-lt"/>
              <a:ea typeface="+mn-ea"/>
              <a:cs typeface="+mn-cs"/>
            </a:rPr>
            <a:t>より</a:t>
          </a:r>
          <a:r>
            <a:rPr kumimoji="1" lang="ja-JP" altLang="ja-JP" sz="1100" baseline="0">
              <a:solidFill>
                <a:schemeClr val="dk1"/>
              </a:solidFill>
              <a:latin typeface="+mn-lt"/>
              <a:ea typeface="+mn-ea"/>
              <a:cs typeface="+mn-cs"/>
            </a:rPr>
            <a:t>実施してい</a:t>
          </a:r>
          <a:r>
            <a:rPr kumimoji="1" lang="ja-JP" altLang="en-US" sz="1100" baseline="0">
              <a:solidFill>
                <a:schemeClr val="dk1"/>
              </a:solidFill>
              <a:latin typeface="+mn-lt"/>
              <a:ea typeface="+mn-ea"/>
              <a:cs typeface="+mn-cs"/>
            </a:rPr>
            <a:t>た</a:t>
          </a:r>
          <a:r>
            <a:rPr kumimoji="1" lang="ja-JP" altLang="ja-JP" sz="1100" baseline="0">
              <a:solidFill>
                <a:schemeClr val="dk1"/>
              </a:solidFill>
              <a:latin typeface="+mn-lt"/>
              <a:ea typeface="+mn-ea"/>
              <a:cs typeface="+mn-cs"/>
            </a:rPr>
            <a:t>小中学校建設事業</a:t>
          </a:r>
          <a:r>
            <a:rPr kumimoji="1" lang="ja-JP" altLang="en-US" sz="1100" baseline="0">
              <a:solidFill>
                <a:schemeClr val="dk1"/>
              </a:solidFill>
              <a:latin typeface="+mn-lt"/>
              <a:ea typeface="+mn-ea"/>
              <a:cs typeface="+mn-cs"/>
            </a:rPr>
            <a:t>によるもので</a:t>
          </a:r>
          <a:r>
            <a:rPr kumimoji="1" lang="ja-JP" altLang="ja-JP" sz="1100" baseline="0">
              <a:solidFill>
                <a:schemeClr val="dk1"/>
              </a:solidFill>
              <a:latin typeface="+mn-lt"/>
              <a:ea typeface="+mn-ea"/>
              <a:cs typeface="+mn-cs"/>
            </a:rPr>
            <a:t>あり、本体工事を開始した平成</a:t>
          </a:r>
          <a:r>
            <a:rPr kumimoji="1" lang="en-US" altLang="ja-JP" sz="1100" baseline="0">
              <a:solidFill>
                <a:schemeClr val="dk1"/>
              </a:solidFill>
              <a:latin typeface="+mn-lt"/>
              <a:ea typeface="+mn-ea"/>
              <a:cs typeface="+mn-cs"/>
            </a:rPr>
            <a:t>28</a:t>
          </a:r>
          <a:r>
            <a:rPr kumimoji="1" lang="ja-JP" altLang="ja-JP" sz="1100" baseline="0">
              <a:solidFill>
                <a:schemeClr val="dk1"/>
              </a:solidFill>
              <a:latin typeface="+mn-lt"/>
              <a:ea typeface="+mn-ea"/>
              <a:cs typeface="+mn-cs"/>
            </a:rPr>
            <a:t>年度は前年度決算と比較すると</a:t>
          </a:r>
          <a:r>
            <a:rPr kumimoji="1" lang="en-US" altLang="ja-JP" sz="1100" baseline="0">
              <a:solidFill>
                <a:schemeClr val="dk1"/>
              </a:solidFill>
              <a:latin typeface="+mn-lt"/>
              <a:ea typeface="+mn-ea"/>
              <a:cs typeface="+mn-cs"/>
            </a:rPr>
            <a:t>175,258</a:t>
          </a:r>
          <a:r>
            <a:rPr kumimoji="1" lang="ja-JP" altLang="ja-JP" sz="1100" baseline="0">
              <a:solidFill>
                <a:schemeClr val="dk1"/>
              </a:solidFill>
              <a:latin typeface="+mn-lt"/>
              <a:ea typeface="+mn-ea"/>
              <a:cs typeface="+mn-cs"/>
            </a:rPr>
            <a:t>円（</a:t>
          </a:r>
          <a:r>
            <a:rPr kumimoji="1" lang="en-US" altLang="ja-JP" sz="1100" baseline="0">
              <a:solidFill>
                <a:schemeClr val="dk1"/>
              </a:solidFill>
              <a:latin typeface="+mn-lt"/>
              <a:ea typeface="+mn-ea"/>
              <a:cs typeface="+mn-cs"/>
            </a:rPr>
            <a:t>95.2</a:t>
          </a:r>
          <a:r>
            <a:rPr kumimoji="1" lang="ja-JP" altLang="ja-JP" sz="1100" baseline="0">
              <a:solidFill>
                <a:schemeClr val="dk1"/>
              </a:solidFill>
              <a:latin typeface="+mn-lt"/>
              <a:ea typeface="+mn-ea"/>
              <a:cs typeface="+mn-cs"/>
            </a:rPr>
            <a:t>％）増</a:t>
          </a:r>
          <a:r>
            <a:rPr kumimoji="1" lang="ja-JP" altLang="en-US" sz="1100" baseline="0">
              <a:solidFill>
                <a:schemeClr val="dk1"/>
              </a:solidFill>
              <a:latin typeface="+mn-lt"/>
              <a:ea typeface="+mn-ea"/>
              <a:cs typeface="+mn-cs"/>
            </a:rPr>
            <a:t>、さらに、平成</a:t>
          </a:r>
          <a:r>
            <a:rPr kumimoji="1" lang="en-US" altLang="ja-JP" sz="1100" baseline="0">
              <a:solidFill>
                <a:schemeClr val="dk1"/>
              </a:solidFill>
              <a:latin typeface="+mn-lt"/>
              <a:ea typeface="+mn-ea"/>
              <a:cs typeface="+mn-cs"/>
            </a:rPr>
            <a:t>29</a:t>
          </a:r>
          <a:r>
            <a:rPr kumimoji="1" lang="ja-JP" altLang="en-US" sz="1100" baseline="0">
              <a:solidFill>
                <a:schemeClr val="dk1"/>
              </a:solidFill>
              <a:latin typeface="+mn-lt"/>
              <a:ea typeface="+mn-ea"/>
              <a:cs typeface="+mn-cs"/>
            </a:rPr>
            <a:t>年度も前年度決算</a:t>
          </a:r>
          <a:r>
            <a:rPr kumimoji="1" lang="ja-JP" altLang="ja-JP" sz="1100" baseline="0">
              <a:solidFill>
                <a:schemeClr val="dk1"/>
              </a:solidFill>
              <a:latin typeface="+mn-lt"/>
              <a:ea typeface="+mn-ea"/>
              <a:cs typeface="+mn-cs"/>
            </a:rPr>
            <a:t>と</a:t>
          </a:r>
          <a:r>
            <a:rPr kumimoji="1" lang="ja-JP" altLang="en-US" sz="1100" baseline="0">
              <a:solidFill>
                <a:schemeClr val="dk1"/>
              </a:solidFill>
              <a:latin typeface="+mn-lt"/>
              <a:ea typeface="+mn-ea"/>
              <a:cs typeface="+mn-cs"/>
            </a:rPr>
            <a:t>比較すると</a:t>
          </a:r>
          <a:r>
            <a:rPr kumimoji="1" lang="en-US" altLang="ja-JP" sz="1100" baseline="0">
              <a:solidFill>
                <a:schemeClr val="dk1"/>
              </a:solidFill>
              <a:latin typeface="+mn-lt"/>
              <a:ea typeface="+mn-ea"/>
              <a:cs typeface="+mn-cs"/>
            </a:rPr>
            <a:t>135,040</a:t>
          </a:r>
          <a:r>
            <a:rPr kumimoji="1" lang="ja-JP" altLang="en-US" sz="1100" baseline="0">
              <a:solidFill>
                <a:schemeClr val="dk1"/>
              </a:solidFill>
              <a:latin typeface="+mn-lt"/>
              <a:ea typeface="+mn-ea"/>
              <a:cs typeface="+mn-cs"/>
            </a:rPr>
            <a:t>円（</a:t>
          </a:r>
          <a:r>
            <a:rPr kumimoji="1" lang="en-US" altLang="ja-JP" sz="1100" baseline="0">
              <a:solidFill>
                <a:schemeClr val="dk1"/>
              </a:solidFill>
              <a:latin typeface="+mn-lt"/>
              <a:ea typeface="+mn-ea"/>
              <a:cs typeface="+mn-cs"/>
            </a:rPr>
            <a:t>37.6%</a:t>
          </a:r>
          <a:r>
            <a:rPr kumimoji="1" lang="ja-JP" altLang="en-US" sz="1100" baseline="0">
              <a:solidFill>
                <a:schemeClr val="dk1"/>
              </a:solidFill>
              <a:latin typeface="+mn-lt"/>
              <a:ea typeface="+mn-ea"/>
              <a:cs typeface="+mn-cs"/>
            </a:rPr>
            <a:t>）増と</a:t>
          </a:r>
          <a:r>
            <a:rPr kumimoji="1" lang="ja-JP" altLang="ja-JP" sz="1100" baseline="0">
              <a:solidFill>
                <a:schemeClr val="dk1"/>
              </a:solidFill>
              <a:latin typeface="+mn-lt"/>
              <a:ea typeface="+mn-ea"/>
              <a:cs typeface="+mn-cs"/>
            </a:rPr>
            <a:t>なっている。</a:t>
          </a:r>
          <a:r>
            <a:rPr kumimoji="1" lang="ja-JP" altLang="en-US" sz="1100" baseline="0">
              <a:solidFill>
                <a:schemeClr val="dk1"/>
              </a:solidFill>
              <a:latin typeface="+mn-lt"/>
              <a:ea typeface="+mn-ea"/>
              <a:cs typeface="+mn-cs"/>
            </a:rPr>
            <a:t>また、補助費等が</a:t>
          </a:r>
          <a:r>
            <a:rPr kumimoji="1" lang="ja-JP" altLang="ja-JP" sz="1100" baseline="0">
              <a:solidFill>
                <a:schemeClr val="dk1"/>
              </a:solidFill>
              <a:latin typeface="+mn-lt"/>
              <a:ea typeface="+mn-ea"/>
              <a:cs typeface="+mn-cs"/>
            </a:rPr>
            <a:t>住民一人当たり</a:t>
          </a:r>
          <a:r>
            <a:rPr kumimoji="1" lang="en-US" altLang="ja-JP" sz="1100" baseline="0">
              <a:solidFill>
                <a:schemeClr val="dk1"/>
              </a:solidFill>
              <a:latin typeface="+mn-lt"/>
              <a:ea typeface="+mn-ea"/>
              <a:cs typeface="+mn-cs"/>
            </a:rPr>
            <a:t>264,847</a:t>
          </a:r>
          <a:r>
            <a:rPr kumimoji="1" lang="ja-JP" altLang="ja-JP" sz="1100" baseline="0">
              <a:solidFill>
                <a:schemeClr val="dk1"/>
              </a:solidFill>
              <a:latin typeface="+mn-lt"/>
              <a:ea typeface="+mn-ea"/>
              <a:cs typeface="+mn-cs"/>
            </a:rPr>
            <a:t>円</a:t>
          </a:r>
          <a:r>
            <a:rPr kumimoji="1" lang="ja-JP" altLang="en-US" sz="1100" baseline="0">
              <a:solidFill>
                <a:schemeClr val="dk1"/>
              </a:solidFill>
              <a:latin typeface="+mn-lt"/>
              <a:ea typeface="+mn-ea"/>
              <a:cs typeface="+mn-cs"/>
            </a:rPr>
            <a:t>で、</a:t>
          </a:r>
          <a:r>
            <a:rPr kumimoji="1" lang="ja-JP" altLang="ja-JP" sz="1100" baseline="0">
              <a:solidFill>
                <a:schemeClr val="dk1"/>
              </a:solidFill>
              <a:latin typeface="+mn-lt"/>
              <a:ea typeface="+mn-ea"/>
              <a:cs typeface="+mn-cs"/>
            </a:rPr>
            <a:t>前年度決算と比較すると</a:t>
          </a:r>
          <a:r>
            <a:rPr kumimoji="1" lang="en-US" altLang="ja-JP" sz="1100" baseline="0">
              <a:solidFill>
                <a:schemeClr val="dk1"/>
              </a:solidFill>
              <a:latin typeface="+mn-lt"/>
              <a:ea typeface="+mn-ea"/>
              <a:cs typeface="+mn-cs"/>
            </a:rPr>
            <a:t>119,118</a:t>
          </a:r>
          <a:r>
            <a:rPr kumimoji="1" lang="ja-JP" altLang="ja-JP" sz="1100" baseline="0">
              <a:solidFill>
                <a:schemeClr val="dk1"/>
              </a:solidFill>
              <a:latin typeface="+mn-lt"/>
              <a:ea typeface="+mn-ea"/>
              <a:cs typeface="+mn-cs"/>
            </a:rPr>
            <a:t>円（</a:t>
          </a:r>
          <a:r>
            <a:rPr kumimoji="1" lang="en-US" altLang="ja-JP" sz="1100" baseline="0">
              <a:solidFill>
                <a:schemeClr val="dk1"/>
              </a:solidFill>
              <a:latin typeface="+mn-lt"/>
              <a:ea typeface="+mn-ea"/>
              <a:cs typeface="+mn-cs"/>
            </a:rPr>
            <a:t>81.7%</a:t>
          </a:r>
          <a:r>
            <a:rPr kumimoji="1" lang="ja-JP" altLang="ja-JP" sz="1100" baseline="0">
              <a:solidFill>
                <a:schemeClr val="dk1"/>
              </a:solidFill>
              <a:latin typeface="+mn-lt"/>
              <a:ea typeface="+mn-ea"/>
              <a:cs typeface="+mn-cs"/>
            </a:rPr>
            <a:t>）</a:t>
          </a:r>
          <a:r>
            <a:rPr kumimoji="1" lang="ja-JP" altLang="en-US" sz="1100" baseline="0">
              <a:solidFill>
                <a:schemeClr val="dk1"/>
              </a:solidFill>
              <a:latin typeface="+mn-lt"/>
              <a:ea typeface="+mn-ea"/>
              <a:cs typeface="+mn-cs"/>
            </a:rPr>
            <a:t>増となっており、</a:t>
          </a:r>
          <a:r>
            <a:rPr kumimoji="1" lang="ja-JP" altLang="ja-JP" sz="1100" baseline="0">
              <a:solidFill>
                <a:schemeClr val="dk1"/>
              </a:solidFill>
              <a:latin typeface="+mn-lt"/>
              <a:ea typeface="+mn-ea"/>
              <a:cs typeface="+mn-cs"/>
            </a:rPr>
            <a:t>類似団体と比較して一人当たりコストが高い状況となっている</a:t>
          </a:r>
          <a:r>
            <a:rPr kumimoji="1" lang="ja-JP" altLang="en-US" sz="1100" baseline="0">
              <a:solidFill>
                <a:schemeClr val="dk1"/>
              </a:solidFill>
              <a:latin typeface="+mn-lt"/>
              <a:ea typeface="+mn-ea"/>
              <a:cs typeface="+mn-cs"/>
            </a:rPr>
            <a:t>。これは、ふるさと納税の返礼品に係る報償費の増によるもので、来年度はさらに上昇することが見込まれる。</a:t>
          </a:r>
          <a:r>
            <a:rPr kumimoji="1" lang="ja-JP" altLang="ja-JP" sz="1100" baseline="0">
              <a:solidFill>
                <a:schemeClr val="dk1"/>
              </a:solidFill>
              <a:latin typeface="+mn-lt"/>
              <a:ea typeface="+mn-ea"/>
              <a:cs typeface="+mn-cs"/>
            </a:rPr>
            <a:t>人件費については、過去</a:t>
          </a:r>
          <a:r>
            <a:rPr kumimoji="1" lang="en-US" altLang="ja-JP" sz="1100" baseline="0">
              <a:solidFill>
                <a:schemeClr val="dk1"/>
              </a:solidFill>
              <a:latin typeface="+mn-lt"/>
              <a:ea typeface="+mn-ea"/>
              <a:cs typeface="+mn-cs"/>
            </a:rPr>
            <a:t>5</a:t>
          </a:r>
          <a:r>
            <a:rPr kumimoji="1" lang="ja-JP" altLang="ja-JP" sz="1100">
              <a:solidFill>
                <a:schemeClr val="dk1"/>
              </a:solidFill>
              <a:latin typeface="+mn-lt"/>
              <a:ea typeface="+mn-ea"/>
              <a:cs typeface="+mn-cs"/>
            </a:rPr>
            <a:t>年間で</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人の縮減、平成</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年度まで</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名の職員を縮減予定であり、人件費の抑制を図っているが、人口減少が顕著なことから、一人当たりのコストとしては高水準で推移している。</a:t>
          </a:r>
          <a:endParaRPr kumimoji="1" lang="en-US" altLang="ja-JP" sz="110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今後は、</a:t>
          </a:r>
          <a:r>
            <a:rPr kumimoji="1" lang="ja-JP" altLang="ja-JP" sz="1100">
              <a:solidFill>
                <a:schemeClr val="dk1"/>
              </a:solidFill>
              <a:latin typeface="+mn-lt"/>
              <a:ea typeface="+mn-ea"/>
              <a:cs typeface="+mn-cs"/>
            </a:rPr>
            <a:t>活力あるまちづくりを展開しつつ、</a:t>
          </a:r>
          <a:r>
            <a:rPr kumimoji="1" lang="ja-JP" altLang="ja-JP" sz="1100" baseline="0">
              <a:solidFill>
                <a:schemeClr val="dk1"/>
              </a:solidFill>
              <a:latin typeface="+mn-lt"/>
              <a:ea typeface="+mn-ea"/>
              <a:cs typeface="+mn-cs"/>
            </a:rPr>
            <a:t>公共施設等総合管理計画に基づき、事業の取捨選択を徹底していくことで、</a:t>
          </a:r>
          <a:r>
            <a:rPr kumimoji="1" lang="ja-JP" altLang="ja-JP" sz="1100">
              <a:solidFill>
                <a:schemeClr val="dk1"/>
              </a:solidFill>
              <a:latin typeface="+mn-lt"/>
              <a:ea typeface="+mn-ea"/>
              <a:cs typeface="+mn-cs"/>
            </a:rPr>
            <a:t>行政の効率化に努め、財政の健全化を図る。</a:t>
          </a:r>
          <a:endParaRPr kumimoji="1" lang="en-US" altLang="ja-JP" sz="110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8,037
7,982
773.13
11,402,124
11,250,398
151,196
4,390,516
10,625,661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51526</xdr:rowOff>
    </xdr:from>
    <xdr:to>
      <xdr:col>24</xdr:col>
      <xdr:colOff>63500</xdr:colOff>
      <xdr:row>33</xdr:row>
      <xdr:rowOff>75529</xdr:rowOff>
    </xdr:to>
    <xdr:cxnSp macro="">
      <xdr:nvCxnSpPr>
        <xdr:cNvPr id="63" name="直線コネクタ 62"/>
        <xdr:cNvCxnSpPr/>
      </xdr:nvCxnSpPr>
      <xdr:spPr>
        <a:xfrm flipV="1">
          <a:off x="3797300" y="570937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11847</xdr:rowOff>
    </xdr:from>
    <xdr:to>
      <xdr:col>19</xdr:col>
      <xdr:colOff>177800</xdr:colOff>
      <xdr:row>33</xdr:row>
      <xdr:rowOff>75529</xdr:rowOff>
    </xdr:to>
    <xdr:cxnSp macro="">
      <xdr:nvCxnSpPr>
        <xdr:cNvPr id="66" name="直線コネクタ 65"/>
        <xdr:cNvCxnSpPr/>
      </xdr:nvCxnSpPr>
      <xdr:spPr>
        <a:xfrm>
          <a:off x="2908300" y="566969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11847</xdr:rowOff>
    </xdr:from>
    <xdr:to>
      <xdr:col>15</xdr:col>
      <xdr:colOff>50800</xdr:colOff>
      <xdr:row>33</xdr:row>
      <xdr:rowOff>165826</xdr:rowOff>
    </xdr:to>
    <xdr:cxnSp macro="">
      <xdr:nvCxnSpPr>
        <xdr:cNvPr id="69" name="直線コネクタ 68"/>
        <xdr:cNvCxnSpPr/>
      </xdr:nvCxnSpPr>
      <xdr:spPr>
        <a:xfrm flipV="1">
          <a:off x="2019300" y="5669697"/>
          <a:ext cx="889000" cy="1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165826</xdr:rowOff>
    </xdr:from>
    <xdr:to>
      <xdr:col>10</xdr:col>
      <xdr:colOff>114300</xdr:colOff>
      <xdr:row>34</xdr:row>
      <xdr:rowOff>93980</xdr:rowOff>
    </xdr:to>
    <xdr:cxnSp macro="">
      <xdr:nvCxnSpPr>
        <xdr:cNvPr id="72" name="直線コネクタ 71"/>
        <xdr:cNvCxnSpPr/>
      </xdr:nvCxnSpPr>
      <xdr:spPr>
        <a:xfrm flipV="1">
          <a:off x="1130300" y="582367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726</xdr:rowOff>
    </xdr:from>
    <xdr:to>
      <xdr:col>24</xdr:col>
      <xdr:colOff>114300</xdr:colOff>
      <xdr:row>33</xdr:row>
      <xdr:rowOff>102326</xdr:rowOff>
    </xdr:to>
    <xdr:sp macro="" textlink="">
      <xdr:nvSpPr>
        <xdr:cNvPr id="82" name="楕円 81"/>
        <xdr:cNvSpPr/>
      </xdr:nvSpPr>
      <xdr:spPr>
        <a:xfrm>
          <a:off x="4584700" y="56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23603</xdr:rowOff>
    </xdr:from>
    <xdr:ext cx="534377" cy="259045"/>
    <xdr:sp macro="" textlink="">
      <xdr:nvSpPr>
        <xdr:cNvPr id="83" name="議会費該当値テキスト"/>
        <xdr:cNvSpPr txBox="1"/>
      </xdr:nvSpPr>
      <xdr:spPr>
        <a:xfrm>
          <a:off x="4686300" y="55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24729</xdr:rowOff>
    </xdr:from>
    <xdr:to>
      <xdr:col>20</xdr:col>
      <xdr:colOff>38100</xdr:colOff>
      <xdr:row>33</xdr:row>
      <xdr:rowOff>126329</xdr:rowOff>
    </xdr:to>
    <xdr:sp macro="" textlink="">
      <xdr:nvSpPr>
        <xdr:cNvPr id="84" name="楕円 83"/>
        <xdr:cNvSpPr/>
      </xdr:nvSpPr>
      <xdr:spPr>
        <a:xfrm>
          <a:off x="3746500" y="56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142856</xdr:rowOff>
    </xdr:from>
    <xdr:ext cx="534377" cy="259045"/>
    <xdr:sp macro="" textlink="">
      <xdr:nvSpPr>
        <xdr:cNvPr id="85" name="テキスト ボックス 84"/>
        <xdr:cNvSpPr txBox="1"/>
      </xdr:nvSpPr>
      <xdr:spPr>
        <a:xfrm>
          <a:off x="3530111" y="54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132497</xdr:rowOff>
    </xdr:from>
    <xdr:to>
      <xdr:col>15</xdr:col>
      <xdr:colOff>101600</xdr:colOff>
      <xdr:row>33</xdr:row>
      <xdr:rowOff>62647</xdr:rowOff>
    </xdr:to>
    <xdr:sp macro="" textlink="">
      <xdr:nvSpPr>
        <xdr:cNvPr id="86" name="楕円 85"/>
        <xdr:cNvSpPr/>
      </xdr:nvSpPr>
      <xdr:spPr>
        <a:xfrm>
          <a:off x="2857500" y="5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79174</xdr:rowOff>
    </xdr:from>
    <xdr:ext cx="534377" cy="259045"/>
    <xdr:sp macro="" textlink="">
      <xdr:nvSpPr>
        <xdr:cNvPr id="87" name="テキスト ボックス 86"/>
        <xdr:cNvSpPr txBox="1"/>
      </xdr:nvSpPr>
      <xdr:spPr>
        <a:xfrm>
          <a:off x="2641111" y="53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115026</xdr:rowOff>
    </xdr:from>
    <xdr:to>
      <xdr:col>10</xdr:col>
      <xdr:colOff>165100</xdr:colOff>
      <xdr:row>34</xdr:row>
      <xdr:rowOff>45176</xdr:rowOff>
    </xdr:to>
    <xdr:sp macro="" textlink="">
      <xdr:nvSpPr>
        <xdr:cNvPr id="88" name="楕円 87"/>
        <xdr:cNvSpPr/>
      </xdr:nvSpPr>
      <xdr:spPr>
        <a:xfrm>
          <a:off x="1968500" y="57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61703</xdr:rowOff>
    </xdr:from>
    <xdr:ext cx="469744" cy="259045"/>
    <xdr:sp macro="" textlink="">
      <xdr:nvSpPr>
        <xdr:cNvPr id="89" name="テキスト ボックス 88"/>
        <xdr:cNvSpPr txBox="1"/>
      </xdr:nvSpPr>
      <xdr:spPr>
        <a:xfrm>
          <a:off x="1784428" y="55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90" name="楕円 89"/>
        <xdr:cNvSpPr/>
      </xdr:nvSpPr>
      <xdr:spPr>
        <a:xfrm>
          <a:off x="1079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91" name="テキスト ボックス 90"/>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37952</xdr:rowOff>
    </xdr:from>
    <xdr:to>
      <xdr:col>24</xdr:col>
      <xdr:colOff>63500</xdr:colOff>
      <xdr:row>58</xdr:row>
      <xdr:rowOff>11735</xdr:rowOff>
    </xdr:to>
    <xdr:cxnSp macro="">
      <xdr:nvCxnSpPr>
        <xdr:cNvPr id="122" name="直線コネクタ 121"/>
        <xdr:cNvCxnSpPr/>
      </xdr:nvCxnSpPr>
      <xdr:spPr>
        <a:xfrm flipV="1">
          <a:off x="3797300" y="9810602"/>
          <a:ext cx="838200" cy="1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11735</xdr:rowOff>
    </xdr:from>
    <xdr:to>
      <xdr:col>19</xdr:col>
      <xdr:colOff>177800</xdr:colOff>
      <xdr:row>58</xdr:row>
      <xdr:rowOff>55568</xdr:rowOff>
    </xdr:to>
    <xdr:cxnSp macro="">
      <xdr:nvCxnSpPr>
        <xdr:cNvPr id="125" name="直線コネクタ 124"/>
        <xdr:cNvCxnSpPr/>
      </xdr:nvCxnSpPr>
      <xdr:spPr>
        <a:xfrm flipV="1">
          <a:off x="2908300" y="9955835"/>
          <a:ext cx="889000" cy="4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55568</xdr:rowOff>
    </xdr:from>
    <xdr:to>
      <xdr:col>15</xdr:col>
      <xdr:colOff>50800</xdr:colOff>
      <xdr:row>58</xdr:row>
      <xdr:rowOff>113619</xdr:rowOff>
    </xdr:to>
    <xdr:cxnSp macro="">
      <xdr:nvCxnSpPr>
        <xdr:cNvPr id="128" name="直線コネクタ 127"/>
        <xdr:cNvCxnSpPr/>
      </xdr:nvCxnSpPr>
      <xdr:spPr>
        <a:xfrm flipV="1">
          <a:off x="2019300" y="9999668"/>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15884</xdr:rowOff>
    </xdr:from>
    <xdr:to>
      <xdr:col>10</xdr:col>
      <xdr:colOff>114300</xdr:colOff>
      <xdr:row>58</xdr:row>
      <xdr:rowOff>113619</xdr:rowOff>
    </xdr:to>
    <xdr:cxnSp macro="">
      <xdr:nvCxnSpPr>
        <xdr:cNvPr id="131" name="直線コネクタ 130"/>
        <xdr:cNvCxnSpPr/>
      </xdr:nvCxnSpPr>
      <xdr:spPr>
        <a:xfrm>
          <a:off x="1130300" y="9959984"/>
          <a:ext cx="889000" cy="9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158602</xdr:rowOff>
    </xdr:from>
    <xdr:to>
      <xdr:col>24</xdr:col>
      <xdr:colOff>114300</xdr:colOff>
      <xdr:row>57</xdr:row>
      <xdr:rowOff>88752</xdr:rowOff>
    </xdr:to>
    <xdr:sp macro="" textlink="">
      <xdr:nvSpPr>
        <xdr:cNvPr id="141" name="楕円 140"/>
        <xdr:cNvSpPr/>
      </xdr:nvSpPr>
      <xdr:spPr>
        <a:xfrm>
          <a:off x="4584700" y="97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10029</xdr:rowOff>
    </xdr:from>
    <xdr:ext cx="599010" cy="259045"/>
    <xdr:sp macro="" textlink="">
      <xdr:nvSpPr>
        <xdr:cNvPr id="142" name="総務費該当値テキスト"/>
        <xdr:cNvSpPr txBox="1"/>
      </xdr:nvSpPr>
      <xdr:spPr>
        <a:xfrm>
          <a:off x="4686300" y="96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132385</xdr:rowOff>
    </xdr:from>
    <xdr:to>
      <xdr:col>20</xdr:col>
      <xdr:colOff>38100</xdr:colOff>
      <xdr:row>58</xdr:row>
      <xdr:rowOff>62535</xdr:rowOff>
    </xdr:to>
    <xdr:sp macro="" textlink="">
      <xdr:nvSpPr>
        <xdr:cNvPr id="143" name="楕円 142"/>
        <xdr:cNvSpPr/>
      </xdr:nvSpPr>
      <xdr:spPr>
        <a:xfrm>
          <a:off x="3746500" y="99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79062</xdr:rowOff>
    </xdr:from>
    <xdr:ext cx="599010" cy="259045"/>
    <xdr:sp macro="" textlink="">
      <xdr:nvSpPr>
        <xdr:cNvPr id="144" name="テキスト ボックス 143"/>
        <xdr:cNvSpPr txBox="1"/>
      </xdr:nvSpPr>
      <xdr:spPr>
        <a:xfrm>
          <a:off x="3497795" y="96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4768</xdr:rowOff>
    </xdr:from>
    <xdr:to>
      <xdr:col>15</xdr:col>
      <xdr:colOff>101600</xdr:colOff>
      <xdr:row>58</xdr:row>
      <xdr:rowOff>106368</xdr:rowOff>
    </xdr:to>
    <xdr:sp macro="" textlink="">
      <xdr:nvSpPr>
        <xdr:cNvPr id="145" name="楕円 144"/>
        <xdr:cNvSpPr/>
      </xdr:nvSpPr>
      <xdr:spPr>
        <a:xfrm>
          <a:off x="2857500" y="99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122895</xdr:rowOff>
    </xdr:from>
    <xdr:ext cx="599010" cy="259045"/>
    <xdr:sp macro="" textlink="">
      <xdr:nvSpPr>
        <xdr:cNvPr id="146" name="テキスト ボックス 145"/>
        <xdr:cNvSpPr txBox="1"/>
      </xdr:nvSpPr>
      <xdr:spPr>
        <a:xfrm>
          <a:off x="2608795" y="97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62819</xdr:rowOff>
    </xdr:from>
    <xdr:to>
      <xdr:col>10</xdr:col>
      <xdr:colOff>165100</xdr:colOff>
      <xdr:row>58</xdr:row>
      <xdr:rowOff>164419</xdr:rowOff>
    </xdr:to>
    <xdr:sp macro="" textlink="">
      <xdr:nvSpPr>
        <xdr:cNvPr id="147" name="楕円 146"/>
        <xdr:cNvSpPr/>
      </xdr:nvSpPr>
      <xdr:spPr>
        <a:xfrm>
          <a:off x="1968500" y="100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155546</xdr:rowOff>
    </xdr:from>
    <xdr:ext cx="599010" cy="259045"/>
    <xdr:sp macro="" textlink="">
      <xdr:nvSpPr>
        <xdr:cNvPr id="148" name="テキスト ボックス 147"/>
        <xdr:cNvSpPr txBox="1"/>
      </xdr:nvSpPr>
      <xdr:spPr>
        <a:xfrm>
          <a:off x="1719795" y="1009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136534</xdr:rowOff>
    </xdr:from>
    <xdr:to>
      <xdr:col>6</xdr:col>
      <xdr:colOff>38100</xdr:colOff>
      <xdr:row>58</xdr:row>
      <xdr:rowOff>66684</xdr:rowOff>
    </xdr:to>
    <xdr:sp macro="" textlink="">
      <xdr:nvSpPr>
        <xdr:cNvPr id="149" name="楕円 148"/>
        <xdr:cNvSpPr/>
      </xdr:nvSpPr>
      <xdr:spPr>
        <a:xfrm>
          <a:off x="1079500" y="99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83211</xdr:rowOff>
    </xdr:from>
    <xdr:ext cx="599010" cy="259045"/>
    <xdr:sp macro="" textlink="">
      <xdr:nvSpPr>
        <xdr:cNvPr id="150" name="テキスト ボックス 149"/>
        <xdr:cNvSpPr txBox="1"/>
      </xdr:nvSpPr>
      <xdr:spPr>
        <a:xfrm>
          <a:off x="830795" y="968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51042</xdr:rowOff>
    </xdr:from>
    <xdr:to>
      <xdr:col>24</xdr:col>
      <xdr:colOff>63500</xdr:colOff>
      <xdr:row>76</xdr:row>
      <xdr:rowOff>79197</xdr:rowOff>
    </xdr:to>
    <xdr:cxnSp macro="">
      <xdr:nvCxnSpPr>
        <xdr:cNvPr id="180" name="直線コネクタ 179"/>
        <xdr:cNvCxnSpPr/>
      </xdr:nvCxnSpPr>
      <xdr:spPr>
        <a:xfrm flipV="1">
          <a:off x="3797300" y="13081242"/>
          <a:ext cx="8382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48138</xdr:rowOff>
    </xdr:from>
    <xdr:to>
      <xdr:col>19</xdr:col>
      <xdr:colOff>177800</xdr:colOff>
      <xdr:row>76</xdr:row>
      <xdr:rowOff>79197</xdr:rowOff>
    </xdr:to>
    <xdr:cxnSp macro="">
      <xdr:nvCxnSpPr>
        <xdr:cNvPr id="183" name="直線コネクタ 182"/>
        <xdr:cNvCxnSpPr/>
      </xdr:nvCxnSpPr>
      <xdr:spPr>
        <a:xfrm>
          <a:off x="2908300" y="13078338"/>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48138</xdr:rowOff>
    </xdr:from>
    <xdr:to>
      <xdr:col>15</xdr:col>
      <xdr:colOff>50800</xdr:colOff>
      <xdr:row>76</xdr:row>
      <xdr:rowOff>151975</xdr:rowOff>
    </xdr:to>
    <xdr:cxnSp macro="">
      <xdr:nvCxnSpPr>
        <xdr:cNvPr id="186" name="直線コネクタ 185"/>
        <xdr:cNvCxnSpPr/>
      </xdr:nvCxnSpPr>
      <xdr:spPr>
        <a:xfrm flipV="1">
          <a:off x="2019300" y="13078338"/>
          <a:ext cx="889000" cy="1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151975</xdr:rowOff>
    </xdr:from>
    <xdr:to>
      <xdr:col>10</xdr:col>
      <xdr:colOff>114300</xdr:colOff>
      <xdr:row>77</xdr:row>
      <xdr:rowOff>99222</xdr:rowOff>
    </xdr:to>
    <xdr:cxnSp macro="">
      <xdr:nvCxnSpPr>
        <xdr:cNvPr id="189" name="直線コネクタ 188"/>
        <xdr:cNvCxnSpPr/>
      </xdr:nvCxnSpPr>
      <xdr:spPr>
        <a:xfrm flipV="1">
          <a:off x="1130300" y="13182175"/>
          <a:ext cx="889000" cy="1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242</xdr:rowOff>
    </xdr:from>
    <xdr:to>
      <xdr:col>24</xdr:col>
      <xdr:colOff>114300</xdr:colOff>
      <xdr:row>76</xdr:row>
      <xdr:rowOff>101842</xdr:rowOff>
    </xdr:to>
    <xdr:sp macro="" textlink="">
      <xdr:nvSpPr>
        <xdr:cNvPr id="199" name="楕円 198"/>
        <xdr:cNvSpPr/>
      </xdr:nvSpPr>
      <xdr:spPr>
        <a:xfrm>
          <a:off x="4584700" y="130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23118</xdr:rowOff>
    </xdr:from>
    <xdr:ext cx="599010" cy="259045"/>
    <xdr:sp macro="" textlink="">
      <xdr:nvSpPr>
        <xdr:cNvPr id="200" name="民生費該当値テキスト"/>
        <xdr:cNvSpPr txBox="1"/>
      </xdr:nvSpPr>
      <xdr:spPr>
        <a:xfrm>
          <a:off x="4686300" y="1288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28397</xdr:rowOff>
    </xdr:from>
    <xdr:to>
      <xdr:col>20</xdr:col>
      <xdr:colOff>38100</xdr:colOff>
      <xdr:row>76</xdr:row>
      <xdr:rowOff>129997</xdr:rowOff>
    </xdr:to>
    <xdr:sp macro="" textlink="">
      <xdr:nvSpPr>
        <xdr:cNvPr id="201" name="楕円 200"/>
        <xdr:cNvSpPr/>
      </xdr:nvSpPr>
      <xdr:spPr>
        <a:xfrm>
          <a:off x="3746500" y="130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146524</xdr:rowOff>
    </xdr:from>
    <xdr:ext cx="599010" cy="259045"/>
    <xdr:sp macro="" textlink="">
      <xdr:nvSpPr>
        <xdr:cNvPr id="202" name="テキスト ボックス 201"/>
        <xdr:cNvSpPr txBox="1"/>
      </xdr:nvSpPr>
      <xdr:spPr>
        <a:xfrm>
          <a:off x="3497795" y="1283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168788</xdr:rowOff>
    </xdr:from>
    <xdr:to>
      <xdr:col>15</xdr:col>
      <xdr:colOff>101600</xdr:colOff>
      <xdr:row>76</xdr:row>
      <xdr:rowOff>98938</xdr:rowOff>
    </xdr:to>
    <xdr:sp macro="" textlink="">
      <xdr:nvSpPr>
        <xdr:cNvPr id="203" name="楕円 202"/>
        <xdr:cNvSpPr/>
      </xdr:nvSpPr>
      <xdr:spPr>
        <a:xfrm>
          <a:off x="2857500" y="130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115465</xdr:rowOff>
    </xdr:from>
    <xdr:ext cx="599010" cy="259045"/>
    <xdr:sp macro="" textlink="">
      <xdr:nvSpPr>
        <xdr:cNvPr id="204" name="テキスト ボックス 203"/>
        <xdr:cNvSpPr txBox="1"/>
      </xdr:nvSpPr>
      <xdr:spPr>
        <a:xfrm>
          <a:off x="2608795" y="1280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101175</xdr:rowOff>
    </xdr:from>
    <xdr:to>
      <xdr:col>10</xdr:col>
      <xdr:colOff>165100</xdr:colOff>
      <xdr:row>77</xdr:row>
      <xdr:rowOff>31325</xdr:rowOff>
    </xdr:to>
    <xdr:sp macro="" textlink="">
      <xdr:nvSpPr>
        <xdr:cNvPr id="205" name="楕円 204"/>
        <xdr:cNvSpPr/>
      </xdr:nvSpPr>
      <xdr:spPr>
        <a:xfrm>
          <a:off x="1968500" y="131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47853</xdr:rowOff>
    </xdr:from>
    <xdr:ext cx="599010" cy="259045"/>
    <xdr:sp macro="" textlink="">
      <xdr:nvSpPr>
        <xdr:cNvPr id="206" name="テキスト ボックス 205"/>
        <xdr:cNvSpPr txBox="1"/>
      </xdr:nvSpPr>
      <xdr:spPr>
        <a:xfrm>
          <a:off x="1719795" y="129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48422</xdr:rowOff>
    </xdr:from>
    <xdr:to>
      <xdr:col>6</xdr:col>
      <xdr:colOff>38100</xdr:colOff>
      <xdr:row>77</xdr:row>
      <xdr:rowOff>150022</xdr:rowOff>
    </xdr:to>
    <xdr:sp macro="" textlink="">
      <xdr:nvSpPr>
        <xdr:cNvPr id="207" name="楕円 206"/>
        <xdr:cNvSpPr/>
      </xdr:nvSpPr>
      <xdr:spPr>
        <a:xfrm>
          <a:off x="1079500" y="132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141149</xdr:rowOff>
    </xdr:from>
    <xdr:ext cx="599010" cy="259045"/>
    <xdr:sp macro="" textlink="">
      <xdr:nvSpPr>
        <xdr:cNvPr id="208" name="テキスト ボックス 207"/>
        <xdr:cNvSpPr txBox="1"/>
      </xdr:nvSpPr>
      <xdr:spPr>
        <a:xfrm>
          <a:off x="830795" y="133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22954</xdr:rowOff>
    </xdr:from>
    <xdr:to>
      <xdr:col>24</xdr:col>
      <xdr:colOff>63500</xdr:colOff>
      <xdr:row>98</xdr:row>
      <xdr:rowOff>28742</xdr:rowOff>
    </xdr:to>
    <xdr:cxnSp macro="">
      <xdr:nvCxnSpPr>
        <xdr:cNvPr id="235" name="直線コネクタ 234"/>
        <xdr:cNvCxnSpPr/>
      </xdr:nvCxnSpPr>
      <xdr:spPr>
        <a:xfrm flipV="1">
          <a:off x="3797300" y="16825054"/>
          <a:ext cx="8382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19552</xdr:rowOff>
    </xdr:from>
    <xdr:to>
      <xdr:col>19</xdr:col>
      <xdr:colOff>177800</xdr:colOff>
      <xdr:row>98</xdr:row>
      <xdr:rowOff>28742</xdr:rowOff>
    </xdr:to>
    <xdr:cxnSp macro="">
      <xdr:nvCxnSpPr>
        <xdr:cNvPr id="238" name="直線コネクタ 237"/>
        <xdr:cNvCxnSpPr/>
      </xdr:nvCxnSpPr>
      <xdr:spPr>
        <a:xfrm>
          <a:off x="2908300" y="16821652"/>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19552</xdr:rowOff>
    </xdr:from>
    <xdr:to>
      <xdr:col>15</xdr:col>
      <xdr:colOff>50800</xdr:colOff>
      <xdr:row>98</xdr:row>
      <xdr:rowOff>35959</xdr:rowOff>
    </xdr:to>
    <xdr:cxnSp macro="">
      <xdr:nvCxnSpPr>
        <xdr:cNvPr id="241" name="直線コネクタ 240"/>
        <xdr:cNvCxnSpPr/>
      </xdr:nvCxnSpPr>
      <xdr:spPr>
        <a:xfrm flipV="1">
          <a:off x="2019300" y="1682165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31666</xdr:rowOff>
    </xdr:from>
    <xdr:to>
      <xdr:col>10</xdr:col>
      <xdr:colOff>114300</xdr:colOff>
      <xdr:row>98</xdr:row>
      <xdr:rowOff>35959</xdr:rowOff>
    </xdr:to>
    <xdr:cxnSp macro="">
      <xdr:nvCxnSpPr>
        <xdr:cNvPr id="244" name="直線コネクタ 243"/>
        <xdr:cNvCxnSpPr/>
      </xdr:nvCxnSpPr>
      <xdr:spPr>
        <a:xfrm>
          <a:off x="1130300" y="16833766"/>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143604</xdr:rowOff>
    </xdr:from>
    <xdr:to>
      <xdr:col>24</xdr:col>
      <xdr:colOff>114300</xdr:colOff>
      <xdr:row>98</xdr:row>
      <xdr:rowOff>73754</xdr:rowOff>
    </xdr:to>
    <xdr:sp macro="" textlink="">
      <xdr:nvSpPr>
        <xdr:cNvPr id="254" name="楕円 253"/>
        <xdr:cNvSpPr/>
      </xdr:nvSpPr>
      <xdr:spPr>
        <a:xfrm>
          <a:off x="4584700" y="167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149392</xdr:rowOff>
    </xdr:from>
    <xdr:to>
      <xdr:col>20</xdr:col>
      <xdr:colOff>38100</xdr:colOff>
      <xdr:row>98</xdr:row>
      <xdr:rowOff>79542</xdr:rowOff>
    </xdr:to>
    <xdr:sp macro="" textlink="">
      <xdr:nvSpPr>
        <xdr:cNvPr id="256" name="楕円 255"/>
        <xdr:cNvSpPr/>
      </xdr:nvSpPr>
      <xdr:spPr>
        <a:xfrm>
          <a:off x="3746500" y="167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70669</xdr:rowOff>
    </xdr:from>
    <xdr:ext cx="534377" cy="259045"/>
    <xdr:sp macro="" textlink="">
      <xdr:nvSpPr>
        <xdr:cNvPr id="257" name="テキスト ボックス 256"/>
        <xdr:cNvSpPr txBox="1"/>
      </xdr:nvSpPr>
      <xdr:spPr>
        <a:xfrm>
          <a:off x="3530111" y="168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140202</xdr:rowOff>
    </xdr:from>
    <xdr:to>
      <xdr:col>15</xdr:col>
      <xdr:colOff>101600</xdr:colOff>
      <xdr:row>98</xdr:row>
      <xdr:rowOff>70352</xdr:rowOff>
    </xdr:to>
    <xdr:sp macro="" textlink="">
      <xdr:nvSpPr>
        <xdr:cNvPr id="258" name="楕円 257"/>
        <xdr:cNvSpPr/>
      </xdr:nvSpPr>
      <xdr:spPr>
        <a:xfrm>
          <a:off x="2857500" y="167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61479</xdr:rowOff>
    </xdr:from>
    <xdr:ext cx="534377" cy="259045"/>
    <xdr:sp macro="" textlink="">
      <xdr:nvSpPr>
        <xdr:cNvPr id="259" name="テキスト ボックス 258"/>
        <xdr:cNvSpPr txBox="1"/>
      </xdr:nvSpPr>
      <xdr:spPr>
        <a:xfrm>
          <a:off x="2641111" y="168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156609</xdr:rowOff>
    </xdr:from>
    <xdr:to>
      <xdr:col>10</xdr:col>
      <xdr:colOff>165100</xdr:colOff>
      <xdr:row>98</xdr:row>
      <xdr:rowOff>86759</xdr:rowOff>
    </xdr:to>
    <xdr:sp macro="" textlink="">
      <xdr:nvSpPr>
        <xdr:cNvPr id="260" name="楕円 259"/>
        <xdr:cNvSpPr/>
      </xdr:nvSpPr>
      <xdr:spPr>
        <a:xfrm>
          <a:off x="1968500" y="167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77886</xdr:rowOff>
    </xdr:from>
    <xdr:ext cx="534377" cy="259045"/>
    <xdr:sp macro="" textlink="">
      <xdr:nvSpPr>
        <xdr:cNvPr id="261" name="テキスト ボックス 260"/>
        <xdr:cNvSpPr txBox="1"/>
      </xdr:nvSpPr>
      <xdr:spPr>
        <a:xfrm>
          <a:off x="1752111"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152316</xdr:rowOff>
    </xdr:from>
    <xdr:to>
      <xdr:col>6</xdr:col>
      <xdr:colOff>38100</xdr:colOff>
      <xdr:row>98</xdr:row>
      <xdr:rowOff>82466</xdr:rowOff>
    </xdr:to>
    <xdr:sp macro="" textlink="">
      <xdr:nvSpPr>
        <xdr:cNvPr id="262" name="楕円 261"/>
        <xdr:cNvSpPr/>
      </xdr:nvSpPr>
      <xdr:spPr>
        <a:xfrm>
          <a:off x="1079500" y="16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73593</xdr:rowOff>
    </xdr:from>
    <xdr:ext cx="534377" cy="259045"/>
    <xdr:sp macro="" textlink="">
      <xdr:nvSpPr>
        <xdr:cNvPr id="263" name="テキスト ボックス 262"/>
        <xdr:cNvSpPr txBox="1"/>
      </xdr:nvSpPr>
      <xdr:spPr>
        <a:xfrm>
          <a:off x="863111" y="16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148082</xdr:rowOff>
    </xdr:from>
    <xdr:to>
      <xdr:col>55</xdr:col>
      <xdr:colOff>0</xdr:colOff>
      <xdr:row>38</xdr:row>
      <xdr:rowOff>158750</xdr:rowOff>
    </xdr:to>
    <xdr:cxnSp macro="">
      <xdr:nvCxnSpPr>
        <xdr:cNvPr id="292" name="直線コネクタ 291"/>
        <xdr:cNvCxnSpPr/>
      </xdr:nvCxnSpPr>
      <xdr:spPr>
        <a:xfrm flipV="1">
          <a:off x="9639300" y="666318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158750</xdr:rowOff>
    </xdr:from>
    <xdr:to>
      <xdr:col>50</xdr:col>
      <xdr:colOff>114300</xdr:colOff>
      <xdr:row>38</xdr:row>
      <xdr:rowOff>161798</xdr:rowOff>
    </xdr:to>
    <xdr:cxnSp macro="">
      <xdr:nvCxnSpPr>
        <xdr:cNvPr id="295" name="直線コネクタ 294"/>
        <xdr:cNvCxnSpPr/>
      </xdr:nvCxnSpPr>
      <xdr:spPr>
        <a:xfrm flipV="1">
          <a:off x="8750300" y="66738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77597</xdr:rowOff>
    </xdr:from>
    <xdr:to>
      <xdr:col>45</xdr:col>
      <xdr:colOff>177800</xdr:colOff>
      <xdr:row>38</xdr:row>
      <xdr:rowOff>161798</xdr:rowOff>
    </xdr:to>
    <xdr:cxnSp macro="">
      <xdr:nvCxnSpPr>
        <xdr:cNvPr id="298" name="直線コネクタ 297"/>
        <xdr:cNvCxnSpPr/>
      </xdr:nvCxnSpPr>
      <xdr:spPr>
        <a:xfrm>
          <a:off x="7861300" y="6421247"/>
          <a:ext cx="8890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130175</xdr:rowOff>
    </xdr:from>
    <xdr:to>
      <xdr:col>41</xdr:col>
      <xdr:colOff>50800</xdr:colOff>
      <xdr:row>37</xdr:row>
      <xdr:rowOff>77597</xdr:rowOff>
    </xdr:to>
    <xdr:cxnSp macro="">
      <xdr:nvCxnSpPr>
        <xdr:cNvPr id="301" name="直線コネクタ 300"/>
        <xdr:cNvCxnSpPr/>
      </xdr:nvCxnSpPr>
      <xdr:spPr>
        <a:xfrm>
          <a:off x="6972300" y="5959475"/>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97282</xdr:rowOff>
    </xdr:from>
    <xdr:to>
      <xdr:col>55</xdr:col>
      <xdr:colOff>50800</xdr:colOff>
      <xdr:row>39</xdr:row>
      <xdr:rowOff>27432</xdr:rowOff>
    </xdr:to>
    <xdr:sp macro="" textlink="">
      <xdr:nvSpPr>
        <xdr:cNvPr id="311" name="楕円 310"/>
        <xdr:cNvSpPr/>
      </xdr:nvSpPr>
      <xdr:spPr>
        <a:xfrm>
          <a:off x="104267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12209</xdr:rowOff>
    </xdr:from>
    <xdr:ext cx="378565" cy="259045"/>
    <xdr:sp macro="" textlink="">
      <xdr:nvSpPr>
        <xdr:cNvPr id="312" name="労働費該当値テキスト"/>
        <xdr:cNvSpPr txBox="1"/>
      </xdr:nvSpPr>
      <xdr:spPr>
        <a:xfrm>
          <a:off x="10528300" y="65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107950</xdr:rowOff>
    </xdr:from>
    <xdr:to>
      <xdr:col>50</xdr:col>
      <xdr:colOff>165100</xdr:colOff>
      <xdr:row>39</xdr:row>
      <xdr:rowOff>38100</xdr:rowOff>
    </xdr:to>
    <xdr:sp macro="" textlink="">
      <xdr:nvSpPr>
        <xdr:cNvPr id="313" name="楕円 312"/>
        <xdr:cNvSpPr/>
      </xdr:nvSpPr>
      <xdr:spPr>
        <a:xfrm>
          <a:off x="958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29227</xdr:rowOff>
    </xdr:from>
    <xdr:ext cx="378565" cy="259045"/>
    <xdr:sp macro="" textlink="">
      <xdr:nvSpPr>
        <xdr:cNvPr id="314" name="テキスト ボックス 313"/>
        <xdr:cNvSpPr txBox="1"/>
      </xdr:nvSpPr>
      <xdr:spPr>
        <a:xfrm>
          <a:off x="9450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110998</xdr:rowOff>
    </xdr:from>
    <xdr:to>
      <xdr:col>46</xdr:col>
      <xdr:colOff>38100</xdr:colOff>
      <xdr:row>39</xdr:row>
      <xdr:rowOff>41148</xdr:rowOff>
    </xdr:to>
    <xdr:sp macro="" textlink="">
      <xdr:nvSpPr>
        <xdr:cNvPr id="315" name="楕円 314"/>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32275</xdr:rowOff>
    </xdr:from>
    <xdr:ext cx="378565" cy="259045"/>
    <xdr:sp macro="" textlink="">
      <xdr:nvSpPr>
        <xdr:cNvPr id="316" name="テキスト ボックス 315"/>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26797</xdr:rowOff>
    </xdr:from>
    <xdr:to>
      <xdr:col>41</xdr:col>
      <xdr:colOff>101600</xdr:colOff>
      <xdr:row>37</xdr:row>
      <xdr:rowOff>128397</xdr:rowOff>
    </xdr:to>
    <xdr:sp macro="" textlink="">
      <xdr:nvSpPr>
        <xdr:cNvPr id="317" name="楕円 316"/>
        <xdr:cNvSpPr/>
      </xdr:nvSpPr>
      <xdr:spPr>
        <a:xfrm>
          <a:off x="7810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119524</xdr:rowOff>
    </xdr:from>
    <xdr:ext cx="378565" cy="259045"/>
    <xdr:sp macro="" textlink="">
      <xdr:nvSpPr>
        <xdr:cNvPr id="318" name="テキスト ボックス 317"/>
        <xdr:cNvSpPr txBox="1"/>
      </xdr:nvSpPr>
      <xdr:spPr>
        <a:xfrm>
          <a:off x="7672017" y="64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79375</xdr:rowOff>
    </xdr:from>
    <xdr:to>
      <xdr:col>36</xdr:col>
      <xdr:colOff>165100</xdr:colOff>
      <xdr:row>35</xdr:row>
      <xdr:rowOff>9525</xdr:rowOff>
    </xdr:to>
    <xdr:sp macro="" textlink="">
      <xdr:nvSpPr>
        <xdr:cNvPr id="319" name="楕円 318"/>
        <xdr:cNvSpPr/>
      </xdr:nvSpPr>
      <xdr:spPr>
        <a:xfrm>
          <a:off x="6921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652</xdr:rowOff>
    </xdr:from>
    <xdr:ext cx="469744" cy="259045"/>
    <xdr:sp macro="" textlink="">
      <xdr:nvSpPr>
        <xdr:cNvPr id="320" name="テキスト ボックス 319"/>
        <xdr:cNvSpPr txBox="1"/>
      </xdr:nvSpPr>
      <xdr:spPr>
        <a:xfrm>
          <a:off x="6737428"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28084</xdr:rowOff>
    </xdr:from>
    <xdr:to>
      <xdr:col>55</xdr:col>
      <xdr:colOff>0</xdr:colOff>
      <xdr:row>59</xdr:row>
      <xdr:rowOff>5235</xdr:rowOff>
    </xdr:to>
    <xdr:cxnSp macro="">
      <xdr:nvCxnSpPr>
        <xdr:cNvPr id="351" name="直線コネクタ 350"/>
        <xdr:cNvCxnSpPr/>
      </xdr:nvCxnSpPr>
      <xdr:spPr>
        <a:xfrm flipV="1">
          <a:off x="9639300" y="9972184"/>
          <a:ext cx="8382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5235</xdr:rowOff>
    </xdr:from>
    <xdr:to>
      <xdr:col>50</xdr:col>
      <xdr:colOff>114300</xdr:colOff>
      <xdr:row>59</xdr:row>
      <xdr:rowOff>6132</xdr:rowOff>
    </xdr:to>
    <xdr:cxnSp macro="">
      <xdr:nvCxnSpPr>
        <xdr:cNvPr id="354" name="直線コネクタ 353"/>
        <xdr:cNvCxnSpPr/>
      </xdr:nvCxnSpPr>
      <xdr:spPr>
        <a:xfrm flipV="1">
          <a:off x="8750300" y="10120785"/>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164288</xdr:rowOff>
    </xdr:from>
    <xdr:to>
      <xdr:col>45</xdr:col>
      <xdr:colOff>177800</xdr:colOff>
      <xdr:row>59</xdr:row>
      <xdr:rowOff>6132</xdr:rowOff>
    </xdr:to>
    <xdr:cxnSp macro="">
      <xdr:nvCxnSpPr>
        <xdr:cNvPr id="357" name="直線コネクタ 356"/>
        <xdr:cNvCxnSpPr/>
      </xdr:nvCxnSpPr>
      <xdr:spPr>
        <a:xfrm>
          <a:off x="7861300" y="10108388"/>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132357</xdr:rowOff>
    </xdr:from>
    <xdr:to>
      <xdr:col>41</xdr:col>
      <xdr:colOff>50800</xdr:colOff>
      <xdr:row>58</xdr:row>
      <xdr:rowOff>164288</xdr:rowOff>
    </xdr:to>
    <xdr:cxnSp macro="">
      <xdr:nvCxnSpPr>
        <xdr:cNvPr id="360" name="直線コネクタ 359"/>
        <xdr:cNvCxnSpPr/>
      </xdr:nvCxnSpPr>
      <xdr:spPr>
        <a:xfrm>
          <a:off x="6972300" y="10076457"/>
          <a:ext cx="889000" cy="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148734</xdr:rowOff>
    </xdr:from>
    <xdr:to>
      <xdr:col>55</xdr:col>
      <xdr:colOff>50800</xdr:colOff>
      <xdr:row>58</xdr:row>
      <xdr:rowOff>78884</xdr:rowOff>
    </xdr:to>
    <xdr:sp macro="" textlink="">
      <xdr:nvSpPr>
        <xdr:cNvPr id="370" name="楕円 369"/>
        <xdr:cNvSpPr/>
      </xdr:nvSpPr>
      <xdr:spPr>
        <a:xfrm>
          <a:off x="10426700" y="99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xdr:rowOff>
    </xdr:from>
    <xdr:ext cx="599010" cy="259045"/>
    <xdr:sp macro="" textlink="">
      <xdr:nvSpPr>
        <xdr:cNvPr id="371" name="農林水産業費該当値テキスト"/>
        <xdr:cNvSpPr txBox="1"/>
      </xdr:nvSpPr>
      <xdr:spPr>
        <a:xfrm>
          <a:off x="10528300" y="977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125885</xdr:rowOff>
    </xdr:from>
    <xdr:to>
      <xdr:col>50</xdr:col>
      <xdr:colOff>165100</xdr:colOff>
      <xdr:row>59</xdr:row>
      <xdr:rowOff>56035</xdr:rowOff>
    </xdr:to>
    <xdr:sp macro="" textlink="">
      <xdr:nvSpPr>
        <xdr:cNvPr id="372" name="楕円 371"/>
        <xdr:cNvSpPr/>
      </xdr:nvSpPr>
      <xdr:spPr>
        <a:xfrm>
          <a:off x="9588500" y="100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72562</xdr:rowOff>
    </xdr:from>
    <xdr:ext cx="534377" cy="259045"/>
    <xdr:sp macro="" textlink="">
      <xdr:nvSpPr>
        <xdr:cNvPr id="373" name="テキスト ボックス 372"/>
        <xdr:cNvSpPr txBox="1"/>
      </xdr:nvSpPr>
      <xdr:spPr>
        <a:xfrm>
          <a:off x="9372111" y="984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126782</xdr:rowOff>
    </xdr:from>
    <xdr:to>
      <xdr:col>46</xdr:col>
      <xdr:colOff>38100</xdr:colOff>
      <xdr:row>59</xdr:row>
      <xdr:rowOff>56932</xdr:rowOff>
    </xdr:to>
    <xdr:sp macro="" textlink="">
      <xdr:nvSpPr>
        <xdr:cNvPr id="374" name="楕円 373"/>
        <xdr:cNvSpPr/>
      </xdr:nvSpPr>
      <xdr:spPr>
        <a:xfrm>
          <a:off x="8699500" y="10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73459</xdr:rowOff>
    </xdr:from>
    <xdr:ext cx="534377" cy="259045"/>
    <xdr:sp macro="" textlink="">
      <xdr:nvSpPr>
        <xdr:cNvPr id="375" name="テキスト ボックス 374"/>
        <xdr:cNvSpPr txBox="1"/>
      </xdr:nvSpPr>
      <xdr:spPr>
        <a:xfrm>
          <a:off x="8483111" y="9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113488</xdr:rowOff>
    </xdr:from>
    <xdr:to>
      <xdr:col>41</xdr:col>
      <xdr:colOff>101600</xdr:colOff>
      <xdr:row>59</xdr:row>
      <xdr:rowOff>43638</xdr:rowOff>
    </xdr:to>
    <xdr:sp macro="" textlink="">
      <xdr:nvSpPr>
        <xdr:cNvPr id="376" name="楕円 375"/>
        <xdr:cNvSpPr/>
      </xdr:nvSpPr>
      <xdr:spPr>
        <a:xfrm>
          <a:off x="7810500" y="100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60165</xdr:rowOff>
    </xdr:from>
    <xdr:ext cx="534377" cy="259045"/>
    <xdr:sp macro="" textlink="">
      <xdr:nvSpPr>
        <xdr:cNvPr id="377" name="テキスト ボックス 376"/>
        <xdr:cNvSpPr txBox="1"/>
      </xdr:nvSpPr>
      <xdr:spPr>
        <a:xfrm>
          <a:off x="7594111" y="9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81557</xdr:rowOff>
    </xdr:from>
    <xdr:to>
      <xdr:col>36</xdr:col>
      <xdr:colOff>165100</xdr:colOff>
      <xdr:row>59</xdr:row>
      <xdr:rowOff>11707</xdr:rowOff>
    </xdr:to>
    <xdr:sp macro="" textlink="">
      <xdr:nvSpPr>
        <xdr:cNvPr id="378" name="楕円 377"/>
        <xdr:cNvSpPr/>
      </xdr:nvSpPr>
      <xdr:spPr>
        <a:xfrm>
          <a:off x="6921500" y="100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28234</xdr:rowOff>
    </xdr:from>
    <xdr:ext cx="534377" cy="259045"/>
    <xdr:sp macro="" textlink="">
      <xdr:nvSpPr>
        <xdr:cNvPr id="379" name="テキスト ボックス 378"/>
        <xdr:cNvSpPr txBox="1"/>
      </xdr:nvSpPr>
      <xdr:spPr>
        <a:xfrm>
          <a:off x="6705111" y="98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79293</xdr:rowOff>
    </xdr:from>
    <xdr:to>
      <xdr:col>55</xdr:col>
      <xdr:colOff>0</xdr:colOff>
      <xdr:row>75</xdr:row>
      <xdr:rowOff>125565</xdr:rowOff>
    </xdr:to>
    <xdr:cxnSp macro="">
      <xdr:nvCxnSpPr>
        <xdr:cNvPr id="408" name="直線コネクタ 407"/>
        <xdr:cNvCxnSpPr/>
      </xdr:nvCxnSpPr>
      <xdr:spPr>
        <a:xfrm flipV="1">
          <a:off x="9639300" y="12595143"/>
          <a:ext cx="838200" cy="3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76550</xdr:rowOff>
    </xdr:from>
    <xdr:to>
      <xdr:col>50</xdr:col>
      <xdr:colOff>114300</xdr:colOff>
      <xdr:row>75</xdr:row>
      <xdr:rowOff>125565</xdr:rowOff>
    </xdr:to>
    <xdr:cxnSp macro="">
      <xdr:nvCxnSpPr>
        <xdr:cNvPr id="411" name="直線コネクタ 410"/>
        <xdr:cNvCxnSpPr/>
      </xdr:nvCxnSpPr>
      <xdr:spPr>
        <a:xfrm>
          <a:off x="8750300" y="12935300"/>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76550</xdr:rowOff>
    </xdr:from>
    <xdr:to>
      <xdr:col>45</xdr:col>
      <xdr:colOff>177800</xdr:colOff>
      <xdr:row>76</xdr:row>
      <xdr:rowOff>31135</xdr:rowOff>
    </xdr:to>
    <xdr:cxnSp macro="">
      <xdr:nvCxnSpPr>
        <xdr:cNvPr id="414" name="直線コネクタ 413"/>
        <xdr:cNvCxnSpPr/>
      </xdr:nvCxnSpPr>
      <xdr:spPr>
        <a:xfrm flipV="1">
          <a:off x="7861300" y="12935300"/>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31135</xdr:rowOff>
    </xdr:from>
    <xdr:to>
      <xdr:col>41</xdr:col>
      <xdr:colOff>50800</xdr:colOff>
      <xdr:row>76</xdr:row>
      <xdr:rowOff>31744</xdr:rowOff>
    </xdr:to>
    <xdr:cxnSp macro="">
      <xdr:nvCxnSpPr>
        <xdr:cNvPr id="417" name="直線コネクタ 416"/>
        <xdr:cNvCxnSpPr/>
      </xdr:nvCxnSpPr>
      <xdr:spPr>
        <a:xfrm flipV="1">
          <a:off x="6972300" y="1306133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31760</xdr:rowOff>
    </xdr:from>
    <xdr:ext cx="534377" cy="259045"/>
    <xdr:sp macro="" textlink="">
      <xdr:nvSpPr>
        <xdr:cNvPr id="419" name="テキスト ボックス 418"/>
        <xdr:cNvSpPr txBox="1"/>
      </xdr:nvSpPr>
      <xdr:spPr>
        <a:xfrm>
          <a:off x="759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91634</xdr:rowOff>
    </xdr:from>
    <xdr:ext cx="534377" cy="259045"/>
    <xdr:sp macro="" textlink="">
      <xdr:nvSpPr>
        <xdr:cNvPr id="421" name="テキスト ボックス 420"/>
        <xdr:cNvSpPr txBox="1"/>
      </xdr:nvSpPr>
      <xdr:spPr>
        <a:xfrm>
          <a:off x="6705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28493</xdr:rowOff>
    </xdr:from>
    <xdr:to>
      <xdr:col>55</xdr:col>
      <xdr:colOff>50800</xdr:colOff>
      <xdr:row>73</xdr:row>
      <xdr:rowOff>130093</xdr:rowOff>
    </xdr:to>
    <xdr:sp macro="" textlink="">
      <xdr:nvSpPr>
        <xdr:cNvPr id="427" name="楕円 426"/>
        <xdr:cNvSpPr/>
      </xdr:nvSpPr>
      <xdr:spPr>
        <a:xfrm>
          <a:off x="10426700" y="125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51370</xdr:rowOff>
    </xdr:from>
    <xdr:ext cx="534377" cy="259045"/>
    <xdr:sp macro="" textlink="">
      <xdr:nvSpPr>
        <xdr:cNvPr id="428" name="商工費該当値テキスト"/>
        <xdr:cNvSpPr txBox="1"/>
      </xdr:nvSpPr>
      <xdr:spPr>
        <a:xfrm>
          <a:off x="10528300" y="123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74765</xdr:rowOff>
    </xdr:from>
    <xdr:to>
      <xdr:col>50</xdr:col>
      <xdr:colOff>165100</xdr:colOff>
      <xdr:row>76</xdr:row>
      <xdr:rowOff>4914</xdr:rowOff>
    </xdr:to>
    <xdr:sp macro="" textlink="">
      <xdr:nvSpPr>
        <xdr:cNvPr id="429" name="楕円 428"/>
        <xdr:cNvSpPr/>
      </xdr:nvSpPr>
      <xdr:spPr>
        <a:xfrm>
          <a:off x="9588500" y="1293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21442</xdr:rowOff>
    </xdr:from>
    <xdr:ext cx="534377" cy="259045"/>
    <xdr:sp macro="" textlink="">
      <xdr:nvSpPr>
        <xdr:cNvPr id="430" name="テキスト ボックス 429"/>
        <xdr:cNvSpPr txBox="1"/>
      </xdr:nvSpPr>
      <xdr:spPr>
        <a:xfrm>
          <a:off x="9372111" y="127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25750</xdr:rowOff>
    </xdr:from>
    <xdr:to>
      <xdr:col>46</xdr:col>
      <xdr:colOff>38100</xdr:colOff>
      <xdr:row>75</xdr:row>
      <xdr:rowOff>127350</xdr:rowOff>
    </xdr:to>
    <xdr:sp macro="" textlink="">
      <xdr:nvSpPr>
        <xdr:cNvPr id="431" name="楕円 430"/>
        <xdr:cNvSpPr/>
      </xdr:nvSpPr>
      <xdr:spPr>
        <a:xfrm>
          <a:off x="8699500" y="128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32" name="テキスト ボックス 431"/>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151785</xdr:rowOff>
    </xdr:from>
    <xdr:to>
      <xdr:col>41</xdr:col>
      <xdr:colOff>101600</xdr:colOff>
      <xdr:row>76</xdr:row>
      <xdr:rowOff>81935</xdr:rowOff>
    </xdr:to>
    <xdr:sp macro="" textlink="">
      <xdr:nvSpPr>
        <xdr:cNvPr id="433" name="楕円 432"/>
        <xdr:cNvSpPr/>
      </xdr:nvSpPr>
      <xdr:spPr>
        <a:xfrm>
          <a:off x="7810500" y="130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98461</xdr:rowOff>
    </xdr:from>
    <xdr:ext cx="534377" cy="259045"/>
    <xdr:sp macro="" textlink="">
      <xdr:nvSpPr>
        <xdr:cNvPr id="434" name="テキスト ボックス 433"/>
        <xdr:cNvSpPr txBox="1"/>
      </xdr:nvSpPr>
      <xdr:spPr>
        <a:xfrm>
          <a:off x="7594111" y="127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152394</xdr:rowOff>
    </xdr:from>
    <xdr:to>
      <xdr:col>36</xdr:col>
      <xdr:colOff>165100</xdr:colOff>
      <xdr:row>76</xdr:row>
      <xdr:rowOff>82544</xdr:rowOff>
    </xdr:to>
    <xdr:sp macro="" textlink="">
      <xdr:nvSpPr>
        <xdr:cNvPr id="435" name="楕円 434"/>
        <xdr:cNvSpPr/>
      </xdr:nvSpPr>
      <xdr:spPr>
        <a:xfrm>
          <a:off x="6921500" y="130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99071</xdr:rowOff>
    </xdr:from>
    <xdr:ext cx="534377" cy="259045"/>
    <xdr:sp macro="" textlink="">
      <xdr:nvSpPr>
        <xdr:cNvPr id="436" name="テキスト ボックス 435"/>
        <xdr:cNvSpPr txBox="1"/>
      </xdr:nvSpPr>
      <xdr:spPr>
        <a:xfrm>
          <a:off x="6705111" y="127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50237</xdr:rowOff>
    </xdr:from>
    <xdr:to>
      <xdr:col>55</xdr:col>
      <xdr:colOff>0</xdr:colOff>
      <xdr:row>99</xdr:row>
      <xdr:rowOff>53009</xdr:rowOff>
    </xdr:to>
    <xdr:cxnSp macro="">
      <xdr:nvCxnSpPr>
        <xdr:cNvPr id="467" name="直線コネクタ 466"/>
        <xdr:cNvCxnSpPr/>
      </xdr:nvCxnSpPr>
      <xdr:spPr>
        <a:xfrm>
          <a:off x="9639300" y="17023787"/>
          <a:ext cx="8382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50237</xdr:rowOff>
    </xdr:from>
    <xdr:to>
      <xdr:col>50</xdr:col>
      <xdr:colOff>114300</xdr:colOff>
      <xdr:row>99</xdr:row>
      <xdr:rowOff>64577</xdr:rowOff>
    </xdr:to>
    <xdr:cxnSp macro="">
      <xdr:nvCxnSpPr>
        <xdr:cNvPr id="470" name="直線コネクタ 469"/>
        <xdr:cNvCxnSpPr/>
      </xdr:nvCxnSpPr>
      <xdr:spPr>
        <a:xfrm flipV="1">
          <a:off x="8750300" y="17023787"/>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64577</xdr:rowOff>
    </xdr:from>
    <xdr:to>
      <xdr:col>45</xdr:col>
      <xdr:colOff>177800</xdr:colOff>
      <xdr:row>99</xdr:row>
      <xdr:rowOff>68204</xdr:rowOff>
    </xdr:to>
    <xdr:cxnSp macro="">
      <xdr:nvCxnSpPr>
        <xdr:cNvPr id="473" name="直線コネクタ 472"/>
        <xdr:cNvCxnSpPr/>
      </xdr:nvCxnSpPr>
      <xdr:spPr>
        <a:xfrm flipV="1">
          <a:off x="7861300" y="17038127"/>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68204</xdr:rowOff>
    </xdr:from>
    <xdr:to>
      <xdr:col>41</xdr:col>
      <xdr:colOff>50800</xdr:colOff>
      <xdr:row>99</xdr:row>
      <xdr:rowOff>78581</xdr:rowOff>
    </xdr:to>
    <xdr:cxnSp macro="">
      <xdr:nvCxnSpPr>
        <xdr:cNvPr id="476" name="直線コネクタ 475"/>
        <xdr:cNvCxnSpPr/>
      </xdr:nvCxnSpPr>
      <xdr:spPr>
        <a:xfrm flipV="1">
          <a:off x="6972300" y="17041754"/>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2209</xdr:rowOff>
    </xdr:from>
    <xdr:to>
      <xdr:col>55</xdr:col>
      <xdr:colOff>50800</xdr:colOff>
      <xdr:row>99</xdr:row>
      <xdr:rowOff>103809</xdr:rowOff>
    </xdr:to>
    <xdr:sp macro="" textlink="">
      <xdr:nvSpPr>
        <xdr:cNvPr id="486" name="楕円 485"/>
        <xdr:cNvSpPr/>
      </xdr:nvSpPr>
      <xdr:spPr>
        <a:xfrm>
          <a:off x="10426700" y="16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133036</xdr:rowOff>
    </xdr:from>
    <xdr:ext cx="599010" cy="259045"/>
    <xdr:sp macro="" textlink="">
      <xdr:nvSpPr>
        <xdr:cNvPr id="487" name="土木費該当値テキスト"/>
        <xdr:cNvSpPr txBox="1"/>
      </xdr:nvSpPr>
      <xdr:spPr>
        <a:xfrm>
          <a:off x="10528300" y="1676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170887</xdr:rowOff>
    </xdr:from>
    <xdr:to>
      <xdr:col>50</xdr:col>
      <xdr:colOff>165100</xdr:colOff>
      <xdr:row>99</xdr:row>
      <xdr:rowOff>101037</xdr:rowOff>
    </xdr:to>
    <xdr:sp macro="" textlink="">
      <xdr:nvSpPr>
        <xdr:cNvPr id="488" name="楕円 487"/>
        <xdr:cNvSpPr/>
      </xdr:nvSpPr>
      <xdr:spPr>
        <a:xfrm>
          <a:off x="9588500" y="169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117564</xdr:rowOff>
    </xdr:from>
    <xdr:ext cx="599010" cy="259045"/>
    <xdr:sp macro="" textlink="">
      <xdr:nvSpPr>
        <xdr:cNvPr id="489" name="テキスト ボックス 488"/>
        <xdr:cNvSpPr txBox="1"/>
      </xdr:nvSpPr>
      <xdr:spPr>
        <a:xfrm>
          <a:off x="9339795" y="167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13777</xdr:rowOff>
    </xdr:from>
    <xdr:to>
      <xdr:col>46</xdr:col>
      <xdr:colOff>38100</xdr:colOff>
      <xdr:row>99</xdr:row>
      <xdr:rowOff>115377</xdr:rowOff>
    </xdr:to>
    <xdr:sp macro="" textlink="">
      <xdr:nvSpPr>
        <xdr:cNvPr id="490" name="楕円 489"/>
        <xdr:cNvSpPr/>
      </xdr:nvSpPr>
      <xdr:spPr>
        <a:xfrm>
          <a:off x="8699500" y="169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131904</xdr:rowOff>
    </xdr:from>
    <xdr:ext cx="599010" cy="259045"/>
    <xdr:sp macro="" textlink="">
      <xdr:nvSpPr>
        <xdr:cNvPr id="491" name="テキスト ボックス 490"/>
        <xdr:cNvSpPr txBox="1"/>
      </xdr:nvSpPr>
      <xdr:spPr>
        <a:xfrm>
          <a:off x="8450795" y="167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17404</xdr:rowOff>
    </xdr:from>
    <xdr:to>
      <xdr:col>41</xdr:col>
      <xdr:colOff>101600</xdr:colOff>
      <xdr:row>99</xdr:row>
      <xdr:rowOff>119004</xdr:rowOff>
    </xdr:to>
    <xdr:sp macro="" textlink="">
      <xdr:nvSpPr>
        <xdr:cNvPr id="492" name="楕円 491"/>
        <xdr:cNvSpPr/>
      </xdr:nvSpPr>
      <xdr:spPr>
        <a:xfrm>
          <a:off x="7810500" y="1699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135531</xdr:rowOff>
    </xdr:from>
    <xdr:ext cx="534377" cy="259045"/>
    <xdr:sp macro="" textlink="">
      <xdr:nvSpPr>
        <xdr:cNvPr id="493" name="テキスト ボックス 492"/>
        <xdr:cNvSpPr txBox="1"/>
      </xdr:nvSpPr>
      <xdr:spPr>
        <a:xfrm>
          <a:off x="7594111" y="1676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27781</xdr:rowOff>
    </xdr:from>
    <xdr:to>
      <xdr:col>36</xdr:col>
      <xdr:colOff>165100</xdr:colOff>
      <xdr:row>99</xdr:row>
      <xdr:rowOff>129381</xdr:rowOff>
    </xdr:to>
    <xdr:sp macro="" textlink="">
      <xdr:nvSpPr>
        <xdr:cNvPr id="494" name="楕円 493"/>
        <xdr:cNvSpPr/>
      </xdr:nvSpPr>
      <xdr:spPr>
        <a:xfrm>
          <a:off x="6921500" y="17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120508</xdr:rowOff>
    </xdr:from>
    <xdr:ext cx="534377" cy="259045"/>
    <xdr:sp macro="" textlink="">
      <xdr:nvSpPr>
        <xdr:cNvPr id="495" name="テキスト ボックス 494"/>
        <xdr:cNvSpPr txBox="1"/>
      </xdr:nvSpPr>
      <xdr:spPr>
        <a:xfrm>
          <a:off x="6705111" y="170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88646</xdr:rowOff>
    </xdr:from>
    <xdr:to>
      <xdr:col>85</xdr:col>
      <xdr:colOff>127000</xdr:colOff>
      <xdr:row>36</xdr:row>
      <xdr:rowOff>95373</xdr:rowOff>
    </xdr:to>
    <xdr:cxnSp macro="">
      <xdr:nvCxnSpPr>
        <xdr:cNvPr id="526" name="直線コネクタ 525"/>
        <xdr:cNvCxnSpPr/>
      </xdr:nvCxnSpPr>
      <xdr:spPr>
        <a:xfrm flipV="1">
          <a:off x="15481300" y="6260846"/>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38038</xdr:rowOff>
    </xdr:from>
    <xdr:to>
      <xdr:col>81</xdr:col>
      <xdr:colOff>50800</xdr:colOff>
      <xdr:row>36</xdr:row>
      <xdr:rowOff>95373</xdr:rowOff>
    </xdr:to>
    <xdr:cxnSp macro="">
      <xdr:nvCxnSpPr>
        <xdr:cNvPr id="529" name="直線コネクタ 528"/>
        <xdr:cNvCxnSpPr/>
      </xdr:nvCxnSpPr>
      <xdr:spPr>
        <a:xfrm>
          <a:off x="14592300" y="6210238"/>
          <a:ext cx="889000" cy="5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137838</xdr:rowOff>
    </xdr:from>
    <xdr:to>
      <xdr:col>76</xdr:col>
      <xdr:colOff>114300</xdr:colOff>
      <xdr:row>36</xdr:row>
      <xdr:rowOff>38038</xdr:rowOff>
    </xdr:to>
    <xdr:cxnSp macro="">
      <xdr:nvCxnSpPr>
        <xdr:cNvPr id="532" name="直線コネクタ 531"/>
        <xdr:cNvCxnSpPr/>
      </xdr:nvCxnSpPr>
      <xdr:spPr>
        <a:xfrm>
          <a:off x="13703300" y="5967138"/>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137838</xdr:rowOff>
    </xdr:from>
    <xdr:to>
      <xdr:col>71</xdr:col>
      <xdr:colOff>177800</xdr:colOff>
      <xdr:row>36</xdr:row>
      <xdr:rowOff>49218</xdr:rowOff>
    </xdr:to>
    <xdr:cxnSp macro="">
      <xdr:nvCxnSpPr>
        <xdr:cNvPr id="535" name="直線コネクタ 534"/>
        <xdr:cNvCxnSpPr/>
      </xdr:nvCxnSpPr>
      <xdr:spPr>
        <a:xfrm flipV="1">
          <a:off x="12814300" y="5967138"/>
          <a:ext cx="889000" cy="2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116520</xdr:rowOff>
    </xdr:from>
    <xdr:ext cx="534377" cy="259045"/>
    <xdr:sp macro="" textlink="">
      <xdr:nvSpPr>
        <xdr:cNvPr id="537" name="テキスト ボックス 536"/>
        <xdr:cNvSpPr txBox="1"/>
      </xdr:nvSpPr>
      <xdr:spPr>
        <a:xfrm>
          <a:off x="13436111" y="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39" name="テキスト ボックス 538"/>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37846</xdr:rowOff>
    </xdr:from>
    <xdr:to>
      <xdr:col>85</xdr:col>
      <xdr:colOff>177800</xdr:colOff>
      <xdr:row>36</xdr:row>
      <xdr:rowOff>139446</xdr:rowOff>
    </xdr:to>
    <xdr:sp macro="" textlink="">
      <xdr:nvSpPr>
        <xdr:cNvPr id="545" name="楕円 544"/>
        <xdr:cNvSpPr/>
      </xdr:nvSpPr>
      <xdr:spPr>
        <a:xfrm>
          <a:off x="162687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60723</xdr:rowOff>
    </xdr:from>
    <xdr:ext cx="534377" cy="259045"/>
    <xdr:sp macro="" textlink="">
      <xdr:nvSpPr>
        <xdr:cNvPr id="546" name="消防費該当値テキスト"/>
        <xdr:cNvSpPr txBox="1"/>
      </xdr:nvSpPr>
      <xdr:spPr>
        <a:xfrm>
          <a:off x="16370300"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44573</xdr:rowOff>
    </xdr:from>
    <xdr:to>
      <xdr:col>81</xdr:col>
      <xdr:colOff>101600</xdr:colOff>
      <xdr:row>36</xdr:row>
      <xdr:rowOff>146173</xdr:rowOff>
    </xdr:to>
    <xdr:sp macro="" textlink="">
      <xdr:nvSpPr>
        <xdr:cNvPr id="547" name="楕円 546"/>
        <xdr:cNvSpPr/>
      </xdr:nvSpPr>
      <xdr:spPr>
        <a:xfrm>
          <a:off x="15430500" y="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162700</xdr:rowOff>
    </xdr:from>
    <xdr:ext cx="534377" cy="259045"/>
    <xdr:sp macro="" textlink="">
      <xdr:nvSpPr>
        <xdr:cNvPr id="548" name="テキスト ボックス 547"/>
        <xdr:cNvSpPr txBox="1"/>
      </xdr:nvSpPr>
      <xdr:spPr>
        <a:xfrm>
          <a:off x="15214111" y="59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158688</xdr:rowOff>
    </xdr:from>
    <xdr:to>
      <xdr:col>76</xdr:col>
      <xdr:colOff>165100</xdr:colOff>
      <xdr:row>36</xdr:row>
      <xdr:rowOff>88838</xdr:rowOff>
    </xdr:to>
    <xdr:sp macro="" textlink="">
      <xdr:nvSpPr>
        <xdr:cNvPr id="549" name="楕円 548"/>
        <xdr:cNvSpPr/>
      </xdr:nvSpPr>
      <xdr:spPr>
        <a:xfrm>
          <a:off x="145415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105365</xdr:rowOff>
    </xdr:from>
    <xdr:ext cx="534377" cy="259045"/>
    <xdr:sp macro="" textlink="">
      <xdr:nvSpPr>
        <xdr:cNvPr id="550" name="テキスト ボックス 549"/>
        <xdr:cNvSpPr txBox="1"/>
      </xdr:nvSpPr>
      <xdr:spPr>
        <a:xfrm>
          <a:off x="14325111" y="5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87038</xdr:rowOff>
    </xdr:from>
    <xdr:to>
      <xdr:col>72</xdr:col>
      <xdr:colOff>38100</xdr:colOff>
      <xdr:row>35</xdr:row>
      <xdr:rowOff>17188</xdr:rowOff>
    </xdr:to>
    <xdr:sp macro="" textlink="">
      <xdr:nvSpPr>
        <xdr:cNvPr id="551" name="楕円 550"/>
        <xdr:cNvSpPr/>
      </xdr:nvSpPr>
      <xdr:spPr>
        <a:xfrm>
          <a:off x="136525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33715</xdr:rowOff>
    </xdr:from>
    <xdr:ext cx="534377" cy="259045"/>
    <xdr:sp macro="" textlink="">
      <xdr:nvSpPr>
        <xdr:cNvPr id="552" name="テキスト ボックス 551"/>
        <xdr:cNvSpPr txBox="1"/>
      </xdr:nvSpPr>
      <xdr:spPr>
        <a:xfrm>
          <a:off x="13436111" y="5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169868</xdr:rowOff>
    </xdr:from>
    <xdr:to>
      <xdr:col>67</xdr:col>
      <xdr:colOff>101600</xdr:colOff>
      <xdr:row>36</xdr:row>
      <xdr:rowOff>100018</xdr:rowOff>
    </xdr:to>
    <xdr:sp macro="" textlink="">
      <xdr:nvSpPr>
        <xdr:cNvPr id="553" name="楕円 552"/>
        <xdr:cNvSpPr/>
      </xdr:nvSpPr>
      <xdr:spPr>
        <a:xfrm>
          <a:off x="12763500" y="61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116545</xdr:rowOff>
    </xdr:from>
    <xdr:ext cx="534377" cy="259045"/>
    <xdr:sp macro="" textlink="">
      <xdr:nvSpPr>
        <xdr:cNvPr id="554" name="テキスト ボックス 553"/>
        <xdr:cNvSpPr txBox="1"/>
      </xdr:nvSpPr>
      <xdr:spPr>
        <a:xfrm>
          <a:off x="12547111" y="594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60984</xdr:rowOff>
    </xdr:from>
    <xdr:to>
      <xdr:col>85</xdr:col>
      <xdr:colOff>127000</xdr:colOff>
      <xdr:row>51</xdr:row>
      <xdr:rowOff>54277</xdr:rowOff>
    </xdr:to>
    <xdr:cxnSp macro="">
      <xdr:nvCxnSpPr>
        <xdr:cNvPr id="581" name="直線コネクタ 580"/>
        <xdr:cNvCxnSpPr/>
      </xdr:nvCxnSpPr>
      <xdr:spPr>
        <a:xfrm flipV="1">
          <a:off x="15481300" y="8633484"/>
          <a:ext cx="838200" cy="1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54277</xdr:rowOff>
    </xdr:from>
    <xdr:to>
      <xdr:col>81</xdr:col>
      <xdr:colOff>50800</xdr:colOff>
      <xdr:row>54</xdr:row>
      <xdr:rowOff>157535</xdr:rowOff>
    </xdr:to>
    <xdr:cxnSp macro="">
      <xdr:nvCxnSpPr>
        <xdr:cNvPr id="584" name="直線コネクタ 583"/>
        <xdr:cNvCxnSpPr/>
      </xdr:nvCxnSpPr>
      <xdr:spPr>
        <a:xfrm flipV="1">
          <a:off x="14592300" y="8798227"/>
          <a:ext cx="889000" cy="6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157535</xdr:rowOff>
    </xdr:from>
    <xdr:to>
      <xdr:col>76</xdr:col>
      <xdr:colOff>114300</xdr:colOff>
      <xdr:row>56</xdr:row>
      <xdr:rowOff>94684</xdr:rowOff>
    </xdr:to>
    <xdr:cxnSp macro="">
      <xdr:nvCxnSpPr>
        <xdr:cNvPr id="587" name="直線コネクタ 586"/>
        <xdr:cNvCxnSpPr/>
      </xdr:nvCxnSpPr>
      <xdr:spPr>
        <a:xfrm flipV="1">
          <a:off x="13703300" y="9415835"/>
          <a:ext cx="889000" cy="2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94684</xdr:rowOff>
    </xdr:from>
    <xdr:to>
      <xdr:col>71</xdr:col>
      <xdr:colOff>177800</xdr:colOff>
      <xdr:row>56</xdr:row>
      <xdr:rowOff>159826</xdr:rowOff>
    </xdr:to>
    <xdr:cxnSp macro="">
      <xdr:nvCxnSpPr>
        <xdr:cNvPr id="590" name="直線コネクタ 589"/>
        <xdr:cNvCxnSpPr/>
      </xdr:nvCxnSpPr>
      <xdr:spPr>
        <a:xfrm flipV="1">
          <a:off x="12814300" y="9695884"/>
          <a:ext cx="889000" cy="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10184</xdr:rowOff>
    </xdr:from>
    <xdr:to>
      <xdr:col>85</xdr:col>
      <xdr:colOff>177800</xdr:colOff>
      <xdr:row>50</xdr:row>
      <xdr:rowOff>111784</xdr:rowOff>
    </xdr:to>
    <xdr:sp macro="" textlink="">
      <xdr:nvSpPr>
        <xdr:cNvPr id="600" name="楕円 599"/>
        <xdr:cNvSpPr/>
      </xdr:nvSpPr>
      <xdr:spPr>
        <a:xfrm>
          <a:off x="16268700" y="85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134661</xdr:rowOff>
    </xdr:from>
    <xdr:ext cx="599010" cy="259045"/>
    <xdr:sp macro="" textlink="">
      <xdr:nvSpPr>
        <xdr:cNvPr id="601" name="教育費該当値テキスト"/>
        <xdr:cNvSpPr txBox="1"/>
      </xdr:nvSpPr>
      <xdr:spPr>
        <a:xfrm>
          <a:off x="16370300" y="85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3477</xdr:rowOff>
    </xdr:from>
    <xdr:to>
      <xdr:col>81</xdr:col>
      <xdr:colOff>101600</xdr:colOff>
      <xdr:row>51</xdr:row>
      <xdr:rowOff>105077</xdr:rowOff>
    </xdr:to>
    <xdr:sp macro="" textlink="">
      <xdr:nvSpPr>
        <xdr:cNvPr id="602" name="楕円 601"/>
        <xdr:cNvSpPr/>
      </xdr:nvSpPr>
      <xdr:spPr>
        <a:xfrm>
          <a:off x="15430500" y="87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121604</xdr:rowOff>
    </xdr:from>
    <xdr:ext cx="599010" cy="259045"/>
    <xdr:sp macro="" textlink="">
      <xdr:nvSpPr>
        <xdr:cNvPr id="603" name="テキスト ボックス 602"/>
        <xdr:cNvSpPr txBox="1"/>
      </xdr:nvSpPr>
      <xdr:spPr>
        <a:xfrm>
          <a:off x="15181795" y="85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106735</xdr:rowOff>
    </xdr:from>
    <xdr:to>
      <xdr:col>76</xdr:col>
      <xdr:colOff>165100</xdr:colOff>
      <xdr:row>55</xdr:row>
      <xdr:rowOff>36885</xdr:rowOff>
    </xdr:to>
    <xdr:sp macro="" textlink="">
      <xdr:nvSpPr>
        <xdr:cNvPr id="604" name="楕円 603"/>
        <xdr:cNvSpPr/>
      </xdr:nvSpPr>
      <xdr:spPr>
        <a:xfrm>
          <a:off x="14541500" y="9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53412</xdr:rowOff>
    </xdr:from>
    <xdr:ext cx="599010" cy="259045"/>
    <xdr:sp macro="" textlink="">
      <xdr:nvSpPr>
        <xdr:cNvPr id="605" name="テキスト ボックス 604"/>
        <xdr:cNvSpPr txBox="1"/>
      </xdr:nvSpPr>
      <xdr:spPr>
        <a:xfrm>
          <a:off x="14292795" y="914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43884</xdr:rowOff>
    </xdr:from>
    <xdr:to>
      <xdr:col>72</xdr:col>
      <xdr:colOff>38100</xdr:colOff>
      <xdr:row>56</xdr:row>
      <xdr:rowOff>145484</xdr:rowOff>
    </xdr:to>
    <xdr:sp macro="" textlink="">
      <xdr:nvSpPr>
        <xdr:cNvPr id="606" name="楕円 605"/>
        <xdr:cNvSpPr/>
      </xdr:nvSpPr>
      <xdr:spPr>
        <a:xfrm>
          <a:off x="13652500" y="96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162011</xdr:rowOff>
    </xdr:from>
    <xdr:ext cx="534377" cy="259045"/>
    <xdr:sp macro="" textlink="">
      <xdr:nvSpPr>
        <xdr:cNvPr id="607" name="テキスト ボックス 606"/>
        <xdr:cNvSpPr txBox="1"/>
      </xdr:nvSpPr>
      <xdr:spPr>
        <a:xfrm>
          <a:off x="13436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109026</xdr:rowOff>
    </xdr:from>
    <xdr:to>
      <xdr:col>67</xdr:col>
      <xdr:colOff>101600</xdr:colOff>
      <xdr:row>57</xdr:row>
      <xdr:rowOff>39176</xdr:rowOff>
    </xdr:to>
    <xdr:sp macro="" textlink="">
      <xdr:nvSpPr>
        <xdr:cNvPr id="608" name="楕円 607"/>
        <xdr:cNvSpPr/>
      </xdr:nvSpPr>
      <xdr:spPr>
        <a:xfrm>
          <a:off x="12763500" y="97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30303</xdr:rowOff>
    </xdr:from>
    <xdr:ext cx="534377" cy="259045"/>
    <xdr:sp macro="" textlink="">
      <xdr:nvSpPr>
        <xdr:cNvPr id="609" name="テキスト ボックス 608"/>
        <xdr:cNvSpPr txBox="1"/>
      </xdr:nvSpPr>
      <xdr:spPr>
        <a:xfrm>
          <a:off x="12547111" y="98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23535</xdr:rowOff>
    </xdr:from>
    <xdr:to>
      <xdr:col>85</xdr:col>
      <xdr:colOff>127000</xdr:colOff>
      <xdr:row>79</xdr:row>
      <xdr:rowOff>36271</xdr:rowOff>
    </xdr:to>
    <xdr:cxnSp macro="">
      <xdr:nvCxnSpPr>
        <xdr:cNvPr id="638" name="直線コネクタ 637"/>
        <xdr:cNvCxnSpPr/>
      </xdr:nvCxnSpPr>
      <xdr:spPr>
        <a:xfrm>
          <a:off x="15481300" y="13568085"/>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23535</xdr:rowOff>
    </xdr:from>
    <xdr:to>
      <xdr:col>81</xdr:col>
      <xdr:colOff>50800</xdr:colOff>
      <xdr:row>79</xdr:row>
      <xdr:rowOff>44042</xdr:rowOff>
    </xdr:to>
    <xdr:cxnSp macro="">
      <xdr:nvCxnSpPr>
        <xdr:cNvPr id="641" name="直線コネクタ 640"/>
        <xdr:cNvCxnSpPr/>
      </xdr:nvCxnSpPr>
      <xdr:spPr>
        <a:xfrm flipV="1">
          <a:off x="14592300" y="13568085"/>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37689</xdr:rowOff>
    </xdr:from>
    <xdr:to>
      <xdr:col>76</xdr:col>
      <xdr:colOff>114300</xdr:colOff>
      <xdr:row>79</xdr:row>
      <xdr:rowOff>44042</xdr:rowOff>
    </xdr:to>
    <xdr:cxnSp macro="">
      <xdr:nvCxnSpPr>
        <xdr:cNvPr id="644" name="直線コネクタ 643"/>
        <xdr:cNvCxnSpPr/>
      </xdr:nvCxnSpPr>
      <xdr:spPr>
        <a:xfrm>
          <a:off x="13703300" y="13582239"/>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37689</xdr:rowOff>
    </xdr:from>
    <xdr:to>
      <xdr:col>71</xdr:col>
      <xdr:colOff>177800</xdr:colOff>
      <xdr:row>79</xdr:row>
      <xdr:rowOff>37931</xdr:rowOff>
    </xdr:to>
    <xdr:cxnSp macro="">
      <xdr:nvCxnSpPr>
        <xdr:cNvPr id="647" name="直線コネクタ 646"/>
        <xdr:cNvCxnSpPr/>
      </xdr:nvCxnSpPr>
      <xdr:spPr>
        <a:xfrm flipV="1">
          <a:off x="12814300" y="13582239"/>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156921</xdr:rowOff>
    </xdr:from>
    <xdr:to>
      <xdr:col>85</xdr:col>
      <xdr:colOff>177800</xdr:colOff>
      <xdr:row>79</xdr:row>
      <xdr:rowOff>87071</xdr:rowOff>
    </xdr:to>
    <xdr:sp macro="" textlink="">
      <xdr:nvSpPr>
        <xdr:cNvPr id="657" name="楕円 656"/>
        <xdr:cNvSpPr/>
      </xdr:nvSpPr>
      <xdr:spPr>
        <a:xfrm>
          <a:off x="16268700" y="13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144185</xdr:rowOff>
    </xdr:from>
    <xdr:to>
      <xdr:col>81</xdr:col>
      <xdr:colOff>101600</xdr:colOff>
      <xdr:row>79</xdr:row>
      <xdr:rowOff>74335</xdr:rowOff>
    </xdr:to>
    <xdr:sp macro="" textlink="">
      <xdr:nvSpPr>
        <xdr:cNvPr id="659" name="楕円 658"/>
        <xdr:cNvSpPr/>
      </xdr:nvSpPr>
      <xdr:spPr>
        <a:xfrm>
          <a:off x="15430500" y="135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90862</xdr:rowOff>
    </xdr:from>
    <xdr:ext cx="534377" cy="259045"/>
    <xdr:sp macro="" textlink="">
      <xdr:nvSpPr>
        <xdr:cNvPr id="660" name="テキスト ボックス 659"/>
        <xdr:cNvSpPr txBox="1"/>
      </xdr:nvSpPr>
      <xdr:spPr>
        <a:xfrm>
          <a:off x="15214111" y="132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164692</xdr:rowOff>
    </xdr:from>
    <xdr:to>
      <xdr:col>76</xdr:col>
      <xdr:colOff>165100</xdr:colOff>
      <xdr:row>79</xdr:row>
      <xdr:rowOff>94842</xdr:rowOff>
    </xdr:to>
    <xdr:sp macro="" textlink="">
      <xdr:nvSpPr>
        <xdr:cNvPr id="661" name="楕円 660"/>
        <xdr:cNvSpPr/>
      </xdr:nvSpPr>
      <xdr:spPr>
        <a:xfrm>
          <a:off x="14541500" y="13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85969</xdr:rowOff>
    </xdr:from>
    <xdr:ext cx="378565" cy="259045"/>
    <xdr:sp macro="" textlink="">
      <xdr:nvSpPr>
        <xdr:cNvPr id="662" name="テキスト ボックス 661"/>
        <xdr:cNvSpPr txBox="1"/>
      </xdr:nvSpPr>
      <xdr:spPr>
        <a:xfrm>
          <a:off x="14403017" y="1363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158339</xdr:rowOff>
    </xdr:from>
    <xdr:to>
      <xdr:col>72</xdr:col>
      <xdr:colOff>38100</xdr:colOff>
      <xdr:row>79</xdr:row>
      <xdr:rowOff>88489</xdr:rowOff>
    </xdr:to>
    <xdr:sp macro="" textlink="">
      <xdr:nvSpPr>
        <xdr:cNvPr id="663" name="楕円 662"/>
        <xdr:cNvSpPr/>
      </xdr:nvSpPr>
      <xdr:spPr>
        <a:xfrm>
          <a:off x="13652500" y="135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79616</xdr:rowOff>
    </xdr:from>
    <xdr:ext cx="469744" cy="259045"/>
    <xdr:sp macro="" textlink="">
      <xdr:nvSpPr>
        <xdr:cNvPr id="664" name="テキスト ボックス 663"/>
        <xdr:cNvSpPr txBox="1"/>
      </xdr:nvSpPr>
      <xdr:spPr>
        <a:xfrm>
          <a:off x="13468428" y="1362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158581</xdr:rowOff>
    </xdr:from>
    <xdr:to>
      <xdr:col>67</xdr:col>
      <xdr:colOff>101600</xdr:colOff>
      <xdr:row>79</xdr:row>
      <xdr:rowOff>88731</xdr:rowOff>
    </xdr:to>
    <xdr:sp macro="" textlink="">
      <xdr:nvSpPr>
        <xdr:cNvPr id="665" name="楕円 664"/>
        <xdr:cNvSpPr/>
      </xdr:nvSpPr>
      <xdr:spPr>
        <a:xfrm>
          <a:off x="12763500" y="135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79858</xdr:rowOff>
    </xdr:from>
    <xdr:ext cx="469744" cy="259045"/>
    <xdr:sp macro="" textlink="">
      <xdr:nvSpPr>
        <xdr:cNvPr id="666" name="テキスト ボックス 665"/>
        <xdr:cNvSpPr txBox="1"/>
      </xdr:nvSpPr>
      <xdr:spPr>
        <a:xfrm>
          <a:off x="12579428" y="1362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58666</xdr:rowOff>
    </xdr:from>
    <xdr:to>
      <xdr:col>85</xdr:col>
      <xdr:colOff>127000</xdr:colOff>
      <xdr:row>96</xdr:row>
      <xdr:rowOff>72510</xdr:rowOff>
    </xdr:to>
    <xdr:cxnSp macro="">
      <xdr:nvCxnSpPr>
        <xdr:cNvPr id="693" name="直線コネクタ 692"/>
        <xdr:cNvCxnSpPr/>
      </xdr:nvCxnSpPr>
      <xdr:spPr>
        <a:xfrm>
          <a:off x="15481300" y="16517866"/>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58666</xdr:rowOff>
    </xdr:from>
    <xdr:to>
      <xdr:col>81</xdr:col>
      <xdr:colOff>50800</xdr:colOff>
      <xdr:row>96</xdr:row>
      <xdr:rowOff>58666</xdr:rowOff>
    </xdr:to>
    <xdr:cxnSp macro="">
      <xdr:nvCxnSpPr>
        <xdr:cNvPr id="696" name="直線コネクタ 695"/>
        <xdr:cNvCxnSpPr/>
      </xdr:nvCxnSpPr>
      <xdr:spPr>
        <a:xfrm>
          <a:off x="14592300" y="16517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37836</xdr:rowOff>
    </xdr:from>
    <xdr:to>
      <xdr:col>76</xdr:col>
      <xdr:colOff>114300</xdr:colOff>
      <xdr:row>96</xdr:row>
      <xdr:rowOff>58666</xdr:rowOff>
    </xdr:to>
    <xdr:cxnSp macro="">
      <xdr:nvCxnSpPr>
        <xdr:cNvPr id="699" name="直線コネクタ 698"/>
        <xdr:cNvCxnSpPr/>
      </xdr:nvCxnSpPr>
      <xdr:spPr>
        <a:xfrm>
          <a:off x="13703300" y="16497036"/>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30983</xdr:rowOff>
    </xdr:from>
    <xdr:to>
      <xdr:col>71</xdr:col>
      <xdr:colOff>177800</xdr:colOff>
      <xdr:row>96</xdr:row>
      <xdr:rowOff>37836</xdr:rowOff>
    </xdr:to>
    <xdr:cxnSp macro="">
      <xdr:nvCxnSpPr>
        <xdr:cNvPr id="702" name="直線コネクタ 701"/>
        <xdr:cNvCxnSpPr/>
      </xdr:nvCxnSpPr>
      <xdr:spPr>
        <a:xfrm>
          <a:off x="12814300" y="16490183"/>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21710</xdr:rowOff>
    </xdr:from>
    <xdr:to>
      <xdr:col>85</xdr:col>
      <xdr:colOff>177800</xdr:colOff>
      <xdr:row>96</xdr:row>
      <xdr:rowOff>123310</xdr:rowOff>
    </xdr:to>
    <xdr:sp macro="" textlink="">
      <xdr:nvSpPr>
        <xdr:cNvPr id="712" name="楕円 711"/>
        <xdr:cNvSpPr/>
      </xdr:nvSpPr>
      <xdr:spPr>
        <a:xfrm>
          <a:off x="16268700" y="164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44587</xdr:rowOff>
    </xdr:from>
    <xdr:ext cx="534377" cy="259045"/>
    <xdr:sp macro="" textlink="">
      <xdr:nvSpPr>
        <xdr:cNvPr id="713" name="公債費該当値テキスト"/>
        <xdr:cNvSpPr txBox="1"/>
      </xdr:nvSpPr>
      <xdr:spPr>
        <a:xfrm>
          <a:off x="16370300" y="16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7866</xdr:rowOff>
    </xdr:from>
    <xdr:to>
      <xdr:col>81</xdr:col>
      <xdr:colOff>101600</xdr:colOff>
      <xdr:row>96</xdr:row>
      <xdr:rowOff>109466</xdr:rowOff>
    </xdr:to>
    <xdr:sp macro="" textlink="">
      <xdr:nvSpPr>
        <xdr:cNvPr id="714" name="楕円 713"/>
        <xdr:cNvSpPr/>
      </xdr:nvSpPr>
      <xdr:spPr>
        <a:xfrm>
          <a:off x="15430500" y="164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125993</xdr:rowOff>
    </xdr:from>
    <xdr:ext cx="534377" cy="259045"/>
    <xdr:sp macro="" textlink="">
      <xdr:nvSpPr>
        <xdr:cNvPr id="715" name="テキスト ボックス 714"/>
        <xdr:cNvSpPr txBox="1"/>
      </xdr:nvSpPr>
      <xdr:spPr>
        <a:xfrm>
          <a:off x="15214111" y="162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7866</xdr:rowOff>
    </xdr:from>
    <xdr:to>
      <xdr:col>76</xdr:col>
      <xdr:colOff>165100</xdr:colOff>
      <xdr:row>96</xdr:row>
      <xdr:rowOff>109466</xdr:rowOff>
    </xdr:to>
    <xdr:sp macro="" textlink="">
      <xdr:nvSpPr>
        <xdr:cNvPr id="716" name="楕円 715"/>
        <xdr:cNvSpPr/>
      </xdr:nvSpPr>
      <xdr:spPr>
        <a:xfrm>
          <a:off x="14541500" y="164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125993</xdr:rowOff>
    </xdr:from>
    <xdr:ext cx="534377" cy="259045"/>
    <xdr:sp macro="" textlink="">
      <xdr:nvSpPr>
        <xdr:cNvPr id="717" name="テキスト ボックス 716"/>
        <xdr:cNvSpPr txBox="1"/>
      </xdr:nvSpPr>
      <xdr:spPr>
        <a:xfrm>
          <a:off x="14325111" y="162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158486</xdr:rowOff>
    </xdr:from>
    <xdr:to>
      <xdr:col>72</xdr:col>
      <xdr:colOff>38100</xdr:colOff>
      <xdr:row>96</xdr:row>
      <xdr:rowOff>88636</xdr:rowOff>
    </xdr:to>
    <xdr:sp macro="" textlink="">
      <xdr:nvSpPr>
        <xdr:cNvPr id="718" name="楕円 717"/>
        <xdr:cNvSpPr/>
      </xdr:nvSpPr>
      <xdr:spPr>
        <a:xfrm>
          <a:off x="13652500" y="164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105163</xdr:rowOff>
    </xdr:from>
    <xdr:ext cx="534377" cy="259045"/>
    <xdr:sp macro="" textlink="">
      <xdr:nvSpPr>
        <xdr:cNvPr id="719" name="テキスト ボックス 718"/>
        <xdr:cNvSpPr txBox="1"/>
      </xdr:nvSpPr>
      <xdr:spPr>
        <a:xfrm>
          <a:off x="13436111" y="162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151633</xdr:rowOff>
    </xdr:from>
    <xdr:to>
      <xdr:col>67</xdr:col>
      <xdr:colOff>101600</xdr:colOff>
      <xdr:row>96</xdr:row>
      <xdr:rowOff>81783</xdr:rowOff>
    </xdr:to>
    <xdr:sp macro="" textlink="">
      <xdr:nvSpPr>
        <xdr:cNvPr id="720" name="楕円 719"/>
        <xdr:cNvSpPr/>
      </xdr:nvSpPr>
      <xdr:spPr>
        <a:xfrm>
          <a:off x="12763500" y="164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98310</xdr:rowOff>
    </xdr:from>
    <xdr:ext cx="534377" cy="259045"/>
    <xdr:sp macro="" textlink="">
      <xdr:nvSpPr>
        <xdr:cNvPr id="721" name="テキスト ボックス 720"/>
        <xdr:cNvSpPr txBox="1"/>
      </xdr:nvSpPr>
      <xdr:spPr>
        <a:xfrm>
          <a:off x="12547111" y="162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教育費が</a:t>
          </a:r>
          <a:r>
            <a:rPr kumimoji="1" lang="ja-JP" altLang="en-US" sz="1100">
              <a:solidFill>
                <a:schemeClr val="dk1"/>
              </a:solidFill>
              <a:latin typeface="+mn-lt"/>
              <a:ea typeface="+mn-ea"/>
              <a:cs typeface="+mn-cs"/>
            </a:rPr>
            <a:t>類似団体内順位トップとなっているのは、</a:t>
          </a:r>
          <a:r>
            <a:rPr kumimoji="1" lang="ja-JP" altLang="ja-JP" sz="1100">
              <a:solidFill>
                <a:schemeClr val="dk1"/>
              </a:solidFill>
              <a:latin typeface="+mn-lt"/>
              <a:ea typeface="+mn-ea"/>
              <a:cs typeface="+mn-cs"/>
            </a:rPr>
            <a:t>小中学校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建設</a:t>
          </a:r>
          <a:r>
            <a:rPr kumimoji="1" lang="ja-JP" altLang="en-US" sz="1100">
              <a:solidFill>
                <a:schemeClr val="dk1"/>
              </a:solidFill>
              <a:latin typeface="+mn-lt"/>
              <a:ea typeface="+mn-ea"/>
              <a:cs typeface="+mn-cs"/>
            </a:rPr>
            <a:t>事業</a:t>
          </a:r>
          <a:r>
            <a:rPr kumimoji="1" lang="ja-JP" altLang="ja-JP" sz="1100">
              <a:solidFill>
                <a:schemeClr val="dk1"/>
              </a:solidFill>
              <a:latin typeface="+mn-lt"/>
              <a:ea typeface="+mn-ea"/>
              <a:cs typeface="+mn-cs"/>
            </a:rPr>
            <a:t>に係るもので平成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年度までの事業であることから、</a:t>
          </a:r>
          <a:r>
            <a:rPr kumimoji="1" lang="ja-JP" altLang="en-US" sz="1100">
              <a:solidFill>
                <a:schemeClr val="dk1"/>
              </a:solidFill>
              <a:latin typeface="+mn-lt"/>
              <a:ea typeface="+mn-ea"/>
              <a:cs typeface="+mn-cs"/>
            </a:rPr>
            <a:t>前年度に引き続き</a:t>
          </a:r>
          <a:r>
            <a:rPr kumimoji="1" lang="ja-JP" altLang="ja-JP" sz="1100">
              <a:solidFill>
                <a:schemeClr val="dk1"/>
              </a:solidFill>
              <a:latin typeface="+mn-lt"/>
              <a:ea typeface="+mn-ea"/>
              <a:cs typeface="+mn-cs"/>
            </a:rPr>
            <a:t>高水準と</a:t>
          </a:r>
          <a:r>
            <a:rPr kumimoji="1" lang="ja-JP" altLang="en-US" sz="1100">
              <a:solidFill>
                <a:schemeClr val="dk1"/>
              </a:solidFill>
              <a:latin typeface="+mn-lt"/>
              <a:ea typeface="+mn-ea"/>
              <a:cs typeface="+mn-cs"/>
            </a:rPr>
            <a:t>なっている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総務費では、ふるさと納税に係る経費の増により前年度比較</a:t>
          </a:r>
          <a:r>
            <a:rPr kumimoji="1" lang="en-US" altLang="ja-JP" sz="1100">
              <a:solidFill>
                <a:schemeClr val="dk1"/>
              </a:solidFill>
              <a:latin typeface="+mn-lt"/>
              <a:ea typeface="+mn-ea"/>
              <a:cs typeface="+mn-cs"/>
            </a:rPr>
            <a:t>56.2</a:t>
          </a:r>
          <a:r>
            <a:rPr kumimoji="1" lang="ja-JP" altLang="ja-JP" sz="1100">
              <a:solidFill>
                <a:schemeClr val="dk1"/>
              </a:solidFill>
              <a:latin typeface="+mn-lt"/>
              <a:ea typeface="+mn-ea"/>
              <a:cs typeface="+mn-cs"/>
            </a:rPr>
            <a:t>％増となっている。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農林水産業費の前年度比</a:t>
          </a:r>
          <a:r>
            <a:rPr kumimoji="1" lang="en-US" altLang="ja-JP" sz="1100">
              <a:solidFill>
                <a:schemeClr val="dk1"/>
              </a:solidFill>
              <a:latin typeface="+mn-lt"/>
              <a:ea typeface="+mn-ea"/>
              <a:cs typeface="+mn-cs"/>
            </a:rPr>
            <a:t>158.7%</a:t>
          </a:r>
          <a:r>
            <a:rPr kumimoji="1" lang="ja-JP" altLang="en-US" sz="1100">
              <a:solidFill>
                <a:schemeClr val="dk1"/>
              </a:solidFill>
              <a:latin typeface="+mn-lt"/>
              <a:ea typeface="+mn-ea"/>
              <a:cs typeface="+mn-cs"/>
            </a:rPr>
            <a:t>の増は、地元漁業団体が実施した荷さばき施設等改築事業に対する補助金が主な要因となっている。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商工費</a:t>
          </a:r>
          <a:r>
            <a:rPr kumimoji="1" lang="ja-JP" altLang="ja-JP" sz="1100">
              <a:solidFill>
                <a:schemeClr val="dk1"/>
              </a:solidFill>
              <a:latin typeface="+mn-lt"/>
              <a:ea typeface="+mn-ea"/>
              <a:cs typeface="+mn-cs"/>
            </a:rPr>
            <a:t>の前年度比較</a:t>
          </a:r>
          <a:r>
            <a:rPr kumimoji="1" lang="en-US" altLang="ja-JP" sz="1100">
              <a:solidFill>
                <a:schemeClr val="dk1"/>
              </a:solidFill>
              <a:latin typeface="+mn-lt"/>
              <a:ea typeface="+mn-ea"/>
              <a:cs typeface="+mn-cs"/>
            </a:rPr>
            <a:t>64.4</a:t>
          </a:r>
          <a:r>
            <a:rPr kumimoji="1" lang="ja-JP" altLang="ja-JP" sz="1100">
              <a:solidFill>
                <a:schemeClr val="dk1"/>
              </a:solidFill>
              <a:latin typeface="+mn-lt"/>
              <a:ea typeface="+mn-ea"/>
              <a:cs typeface="+mn-cs"/>
            </a:rPr>
            <a:t>％の増は、</a:t>
          </a:r>
          <a:r>
            <a:rPr kumimoji="1" lang="ja-JP" altLang="en-US" sz="1100">
              <a:solidFill>
                <a:schemeClr val="dk1"/>
              </a:solidFill>
              <a:latin typeface="+mn-lt"/>
              <a:ea typeface="+mn-ea"/>
              <a:cs typeface="+mn-cs"/>
            </a:rPr>
            <a:t>国の「地方創生拠点整備交付金」を活用したウレシパチセの移転改築事業が主な要因となっている。</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財政調整基金が</a:t>
          </a:r>
          <a:r>
            <a:rPr kumimoji="1" lang="en-US" altLang="ja-JP" sz="1100">
              <a:solidFill>
                <a:schemeClr val="dk1"/>
              </a:solidFill>
              <a:latin typeface="+mn-lt"/>
              <a:ea typeface="+mn-ea"/>
              <a:cs typeface="+mn-cs"/>
            </a:rPr>
            <a:t>27,346</a:t>
          </a:r>
          <a:r>
            <a:rPr kumimoji="1" lang="ja-JP" altLang="ja-JP" sz="1100">
              <a:solidFill>
                <a:schemeClr val="dk1"/>
              </a:solidFill>
              <a:latin typeface="+mn-lt"/>
              <a:ea typeface="+mn-ea"/>
              <a:cs typeface="+mn-cs"/>
            </a:rPr>
            <a:t>千円</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とな</a:t>
          </a:r>
          <a:r>
            <a:rPr kumimoji="1" lang="ja-JP" altLang="en-US" sz="1100">
              <a:solidFill>
                <a:schemeClr val="dk1"/>
              </a:solidFill>
              <a:latin typeface="+mn-lt"/>
              <a:ea typeface="+mn-ea"/>
              <a:cs typeface="+mn-cs"/>
            </a:rPr>
            <a:t>ったが</a:t>
          </a:r>
          <a:r>
            <a:rPr kumimoji="1" lang="ja-JP" altLang="ja-JP" sz="1100">
              <a:solidFill>
                <a:schemeClr val="dk1"/>
              </a:solidFill>
              <a:latin typeface="+mn-lt"/>
              <a:ea typeface="+mn-ea"/>
              <a:cs typeface="+mn-cs"/>
            </a:rPr>
            <a:t>、標準財政規模に対する割合は、</a:t>
          </a:r>
          <a:r>
            <a:rPr kumimoji="1" lang="en-US" altLang="ja-JP" sz="1100">
              <a:solidFill>
                <a:schemeClr val="dk1"/>
              </a:solidFill>
              <a:latin typeface="+mn-lt"/>
              <a:ea typeface="+mn-ea"/>
              <a:cs typeface="+mn-cs"/>
            </a:rPr>
            <a:t>28.43</a:t>
          </a:r>
          <a:r>
            <a:rPr kumimoji="1" lang="ja-JP" altLang="ja-JP" sz="1100">
              <a:solidFill>
                <a:schemeClr val="dk1"/>
              </a:solidFill>
              <a:latin typeface="+mn-lt"/>
              <a:ea typeface="+mn-ea"/>
              <a:cs typeface="+mn-cs"/>
            </a:rPr>
            <a:t>％と前年度比較</a:t>
          </a:r>
          <a:r>
            <a:rPr kumimoji="1" lang="en-US" altLang="ja-JP" sz="1100">
              <a:solidFill>
                <a:schemeClr val="dk1"/>
              </a:solidFill>
              <a:latin typeface="+mn-lt"/>
              <a:ea typeface="+mn-ea"/>
              <a:cs typeface="+mn-cs"/>
            </a:rPr>
            <a:t>0.04</a:t>
          </a:r>
          <a:r>
            <a:rPr kumimoji="1" lang="ja-JP" altLang="ja-JP" sz="1100">
              <a:solidFill>
                <a:schemeClr val="dk1"/>
              </a:solidFill>
              <a:latin typeface="+mn-lt"/>
              <a:ea typeface="+mn-ea"/>
              <a:cs typeface="+mn-cs"/>
            </a:rPr>
            <a:t>ポイントの増となった。単年度収支では黒字となっているが、財政調整基金の積立てを減らし、後年度の地方債の償還に充てることを目的と</a:t>
          </a:r>
          <a:r>
            <a:rPr kumimoji="1" lang="ja-JP" altLang="en-US" sz="1100">
              <a:solidFill>
                <a:schemeClr val="dk1"/>
              </a:solidFill>
              <a:latin typeface="+mn-lt"/>
              <a:ea typeface="+mn-ea"/>
              <a:cs typeface="+mn-cs"/>
            </a:rPr>
            <a:t>した</a:t>
          </a:r>
          <a:r>
            <a:rPr kumimoji="1" lang="ja-JP" altLang="ja-JP" sz="1100">
              <a:solidFill>
                <a:schemeClr val="dk1"/>
              </a:solidFill>
              <a:latin typeface="+mn-lt"/>
              <a:ea typeface="+mn-ea"/>
              <a:cs typeface="+mn-cs"/>
            </a:rPr>
            <a:t>減債基金</a:t>
          </a:r>
          <a:r>
            <a:rPr kumimoji="1" lang="ja-JP" altLang="en-US" sz="1100">
              <a:solidFill>
                <a:schemeClr val="dk1"/>
              </a:solidFill>
              <a:latin typeface="+mn-lt"/>
              <a:ea typeface="+mn-ea"/>
              <a:cs typeface="+mn-cs"/>
            </a:rPr>
            <a:t>のほか</a:t>
          </a:r>
          <a:r>
            <a:rPr kumimoji="1" lang="ja-JP" altLang="ja-JP" sz="1100">
              <a:solidFill>
                <a:schemeClr val="dk1"/>
              </a:solidFill>
              <a:latin typeface="+mn-lt"/>
              <a:ea typeface="+mn-ea"/>
              <a:cs typeface="+mn-cs"/>
            </a:rPr>
            <a:t>特定目的基金に積極的</a:t>
          </a:r>
          <a:r>
            <a:rPr kumimoji="1" lang="ja-JP" altLang="en-US" sz="1100">
              <a:solidFill>
                <a:schemeClr val="dk1"/>
              </a:solidFill>
              <a:latin typeface="+mn-lt"/>
              <a:ea typeface="+mn-ea"/>
              <a:cs typeface="+mn-cs"/>
            </a:rPr>
            <a:t>に</a:t>
          </a:r>
          <a:r>
            <a:rPr kumimoji="1" lang="ja-JP" altLang="ja-JP" sz="1100">
              <a:solidFill>
                <a:schemeClr val="dk1"/>
              </a:solidFill>
              <a:latin typeface="+mn-lt"/>
              <a:ea typeface="+mn-ea"/>
              <a:cs typeface="+mn-cs"/>
            </a:rPr>
            <a:t>積立</a:t>
          </a:r>
          <a:r>
            <a:rPr kumimoji="1" lang="ja-JP" altLang="en-US" sz="1100">
              <a:solidFill>
                <a:schemeClr val="dk1"/>
              </a:solidFill>
              <a:latin typeface="+mn-lt"/>
              <a:ea typeface="+mn-ea"/>
              <a:cs typeface="+mn-cs"/>
            </a:rPr>
            <a:t>て</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49,231</a:t>
          </a:r>
          <a:r>
            <a:rPr kumimoji="1" lang="ja-JP" altLang="ja-JP" sz="1100">
              <a:solidFill>
                <a:schemeClr val="dk1"/>
              </a:solidFill>
              <a:latin typeface="+mn-lt"/>
              <a:ea typeface="+mn-ea"/>
              <a:cs typeface="+mn-cs"/>
            </a:rPr>
            <a:t>千円増）</a:t>
          </a:r>
          <a:r>
            <a:rPr kumimoji="1" lang="ja-JP" altLang="en-US" sz="1100">
              <a:solidFill>
                <a:schemeClr val="dk1"/>
              </a:solidFill>
              <a:latin typeface="+mn-lt"/>
              <a:ea typeface="+mn-ea"/>
              <a:cs typeface="+mn-cs"/>
            </a:rPr>
            <a:t>したこと</a:t>
          </a:r>
          <a:r>
            <a:rPr kumimoji="1" lang="ja-JP" altLang="ja-JP" sz="1100">
              <a:solidFill>
                <a:schemeClr val="dk1"/>
              </a:solidFill>
              <a:latin typeface="+mn-lt"/>
              <a:ea typeface="+mn-ea"/>
              <a:cs typeface="+mn-cs"/>
            </a:rPr>
            <a:t>により、実質単年度収支は赤字となった。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今後も、公債費とのバランスの均衡を図るとともに、適正な基金運用による持続可能な行政運営の確立に努める。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一般会計における実質収支とその他会計との連結実質収支はいずれも黒字であるため、実質赤字比率・連結赤字比率は算定されていない。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国民健康保険特別会計については、平成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年度に赤字解消となり今後も保険税収納率向上による自主財源の確保と医療費の抑制を図り、安定した運営に努める。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水道事業会計においては平成</a:t>
          </a:r>
          <a:r>
            <a:rPr kumimoji="1" lang="en-US" altLang="ja-JP" sz="1400">
              <a:solidFill>
                <a:schemeClr val="dk1"/>
              </a:solidFill>
              <a:latin typeface="+mn-lt"/>
              <a:ea typeface="+mn-ea"/>
              <a:cs typeface="+mn-cs"/>
            </a:rPr>
            <a:t>29</a:t>
          </a:r>
          <a:r>
            <a:rPr kumimoji="1" lang="ja-JP" altLang="ja-JP" sz="1400">
              <a:solidFill>
                <a:schemeClr val="dk1"/>
              </a:solidFill>
              <a:latin typeface="+mn-lt"/>
              <a:ea typeface="+mn-ea"/>
              <a:cs typeface="+mn-cs"/>
            </a:rPr>
            <a:t>年度で</a:t>
          </a:r>
          <a:r>
            <a:rPr kumimoji="1" lang="en-US" altLang="ja-JP" sz="1400">
              <a:solidFill>
                <a:schemeClr val="dk1"/>
              </a:solidFill>
              <a:latin typeface="+mn-lt"/>
              <a:ea typeface="+mn-ea"/>
              <a:cs typeface="+mn-cs"/>
            </a:rPr>
            <a:t>544,510</a:t>
          </a:r>
          <a:r>
            <a:rPr kumimoji="1" lang="ja-JP" altLang="ja-JP" sz="1400">
              <a:solidFill>
                <a:schemeClr val="dk1"/>
              </a:solidFill>
              <a:latin typeface="+mn-lt"/>
              <a:ea typeface="+mn-ea"/>
              <a:cs typeface="+mn-cs"/>
            </a:rPr>
            <a:t>千円の剰余金を計上しているが、今後において老朽化が著しい浄水場の改修を基軸とする建設改良工事等に伴う多額の費用負担が見込まれ、収益の漸減が想定されることから、経営計画の再考と効率的事業の実施により健全で安定した経営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11402124</v>
      </c>
      <c r="BO4" s="441"/>
      <c r="BP4" s="441"/>
      <c r="BQ4" s="441"/>
      <c r="BR4" s="441"/>
      <c r="BS4" s="441"/>
      <c r="BT4" s="441"/>
      <c r="BU4" s="442"/>
      <c r="BV4" s="440">
        <v>9448204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3.4</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11250398</v>
      </c>
      <c r="BO5" s="446"/>
      <c r="BP5" s="446"/>
      <c r="BQ5" s="446"/>
      <c r="BR5" s="446"/>
      <c r="BS5" s="446"/>
      <c r="BT5" s="446"/>
      <c r="BU5" s="447"/>
      <c r="BV5" s="445">
        <v>9283948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78.8</v>
      </c>
      <c r="CU5" s="416"/>
      <c r="CV5" s="416"/>
      <c r="CW5" s="416"/>
      <c r="CX5" s="416"/>
      <c r="CY5" s="416"/>
      <c r="CZ5" s="416"/>
      <c r="DA5" s="417"/>
      <c r="DB5" s="415">
        <v>78.900000000000006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151726</v>
      </c>
      <c r="BO6" s="446"/>
      <c r="BP6" s="446"/>
      <c r="BQ6" s="446"/>
      <c r="BR6" s="446"/>
      <c r="BS6" s="446"/>
      <c r="BT6" s="446"/>
      <c r="BU6" s="447"/>
      <c r="BV6" s="445">
        <v>164256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82.3</v>
      </c>
      <c r="CU6" s="596"/>
      <c r="CV6" s="596"/>
      <c r="CW6" s="596"/>
      <c r="CX6" s="596"/>
      <c r="CY6" s="596"/>
      <c r="CZ6" s="596"/>
      <c r="DA6" s="597"/>
      <c r="DB6" s="595">
        <v>82.2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530</v>
      </c>
      <c r="BO7" s="446"/>
      <c r="BP7" s="446"/>
      <c r="BQ7" s="446"/>
      <c r="BR7" s="446"/>
      <c r="BS7" s="446"/>
      <c r="BT7" s="446"/>
      <c r="BU7" s="447"/>
      <c r="BV7" s="445">
        <v>11616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4390516</v>
      </c>
      <c r="CU7" s="446"/>
      <c r="CV7" s="446"/>
      <c r="CW7" s="446"/>
      <c r="CX7" s="446"/>
      <c r="CY7" s="446"/>
      <c r="CZ7" s="446"/>
      <c r="DA7" s="447"/>
      <c r="DB7" s="445">
        <v>4492227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151196</v>
      </c>
      <c r="BO8" s="446"/>
      <c r="BP8" s="446"/>
      <c r="BQ8" s="446"/>
      <c r="BR8" s="446"/>
      <c r="BS8" s="446"/>
      <c r="BT8" s="446"/>
      <c r="BU8" s="447"/>
      <c r="BV8" s="445">
        <v>152640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0.26</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8068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-1444</v>
      </c>
      <c r="BO9" s="446"/>
      <c r="BP9" s="446"/>
      <c r="BQ9" s="446"/>
      <c r="BR9" s="446"/>
      <c r="BS9" s="446"/>
      <c r="BT9" s="446"/>
      <c r="BU9" s="447"/>
      <c r="BV9" s="445">
        <v>2220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10.3</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9294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131</v>
      </c>
      <c r="BO10" s="446"/>
      <c r="BP10" s="446"/>
      <c r="BQ10" s="446"/>
      <c r="BR10" s="446"/>
      <c r="BS10" s="446"/>
      <c r="BT10" s="446"/>
      <c r="BU10" s="447"/>
      <c r="BV10" s="445">
        <v>4174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8037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107477</v>
      </c>
      <c r="BO12" s="446"/>
      <c r="BP12" s="446"/>
      <c r="BQ12" s="446"/>
      <c r="BR12" s="446"/>
      <c r="BS12" s="446"/>
      <c r="BT12" s="446"/>
      <c r="BU12" s="447"/>
      <c r="BV12" s="445">
        <v>66826</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7982</v>
      </c>
      <c r="S13" s="549"/>
      <c r="T13" s="549"/>
      <c r="U13" s="549"/>
      <c r="V13" s="550"/>
      <c r="W13" s="536" t="s">
        <v>134</v>
      </c>
      <c r="X13" s="458"/>
      <c r="Y13" s="458"/>
      <c r="Z13" s="458"/>
      <c r="AA13" s="458"/>
      <c r="AB13" s="459"/>
      <c r="AC13" s="421">
        <v>539</v>
      </c>
      <c r="AD13" s="422"/>
      <c r="AE13" s="422"/>
      <c r="AF13" s="422"/>
      <c r="AG13" s="423"/>
      <c r="AH13" s="421">
        <v>552</v>
      </c>
      <c r="AI13" s="422"/>
      <c r="AJ13" s="422"/>
      <c r="AK13" s="422"/>
      <c r="AL13" s="424"/>
      <c r="AM13" s="514" t="s">
        <v>135</v>
      </c>
      <c r="AN13" s="419"/>
      <c r="AO13" s="419"/>
      <c r="AP13" s="419"/>
      <c r="AQ13" s="419"/>
      <c r="AR13" s="419"/>
      <c r="AS13" s="419"/>
      <c r="AT13" s="420"/>
      <c r="AU13" s="502" t="s">
        <v>120</v>
      </c>
      <c r="AV13" s="503"/>
      <c r="AW13" s="503"/>
      <c r="AX13" s="503"/>
      <c r="AY13" s="425" t="s">
        <v>136</v>
      </c>
      <c r="AZ13" s="426"/>
      <c r="BA13" s="426"/>
      <c r="BB13" s="426"/>
      <c r="BC13" s="426"/>
      <c r="BD13" s="426"/>
      <c r="BE13" s="426"/>
      <c r="BF13" s="426"/>
      <c r="BG13" s="426"/>
      <c r="BH13" s="426"/>
      <c r="BI13" s="426"/>
      <c r="BJ13" s="426"/>
      <c r="BK13" s="426"/>
      <c r="BL13" s="426"/>
      <c r="BM13" s="427"/>
      <c r="BN13" s="445">
        <v>-108790</v>
      </c>
      <c r="BO13" s="446"/>
      <c r="BP13" s="446"/>
      <c r="BQ13" s="446"/>
      <c r="BR13" s="446"/>
      <c r="BS13" s="446"/>
      <c r="BT13" s="446"/>
      <c r="BU13" s="447"/>
      <c r="BV13" s="445">
        <v>-60432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8215</v>
      </c>
      <c r="S14" s="549"/>
      <c r="T14" s="549"/>
      <c r="U14" s="549"/>
      <c r="V14" s="550"/>
      <c r="W14" s="551"/>
      <c r="X14" s="461"/>
      <c r="Y14" s="461"/>
      <c r="Z14" s="461"/>
      <c r="AA14" s="461"/>
      <c r="AB14" s="462"/>
      <c r="AC14" s="541">
        <v>13.9</v>
      </c>
      <c r="AD14" s="542"/>
      <c r="AE14" s="542"/>
      <c r="AF14" s="542"/>
      <c r="AG14" s="543"/>
      <c r="AH14" s="541">
        <v>12.7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72.7</v>
      </c>
      <c r="CU14" s="553"/>
      <c r="CV14" s="553"/>
      <c r="CW14" s="553"/>
      <c r="CX14" s="553"/>
      <c r="CY14" s="553"/>
      <c r="CZ14" s="553"/>
      <c r="DA14" s="554"/>
      <c r="DB14" s="552">
        <v>56.7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8171</v>
      </c>
      <c r="S15" s="549"/>
      <c r="T15" s="549"/>
      <c r="U15" s="549"/>
      <c r="V15" s="550"/>
      <c r="W15" s="536" t="s">
        <v>141</v>
      </c>
      <c r="X15" s="458"/>
      <c r="Y15" s="458"/>
      <c r="Z15" s="458"/>
      <c r="AA15" s="458"/>
      <c r="AB15" s="459"/>
      <c r="AC15" s="421">
        <v>1215</v>
      </c>
      <c r="AD15" s="422"/>
      <c r="AE15" s="422"/>
      <c r="AF15" s="422"/>
      <c r="AG15" s="423"/>
      <c r="AH15" s="421">
        <v>1382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1028558</v>
      </c>
      <c r="BO15" s="441"/>
      <c r="BP15" s="441"/>
      <c r="BQ15" s="441"/>
      <c r="BR15" s="441"/>
      <c r="BS15" s="441"/>
      <c r="BT15" s="441"/>
      <c r="BU15" s="442"/>
      <c r="BV15" s="440">
        <v>1050801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31.3</v>
      </c>
      <c r="AD16" s="542"/>
      <c r="AE16" s="542"/>
      <c r="AF16" s="542"/>
      <c r="AG16" s="543"/>
      <c r="AH16" s="541">
        <v>31.9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3987557</v>
      </c>
      <c r="BO16" s="446"/>
      <c r="BP16" s="446"/>
      <c r="BQ16" s="446"/>
      <c r="BR16" s="446"/>
      <c r="BS16" s="446"/>
      <c r="BT16" s="446"/>
      <c r="BU16" s="447"/>
      <c r="BV16" s="445">
        <v>4050484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2127</v>
      </c>
      <c r="AD17" s="422"/>
      <c r="AE17" s="422"/>
      <c r="AF17" s="422"/>
      <c r="AG17" s="423"/>
      <c r="AH17" s="421">
        <v>2396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1290882</v>
      </c>
      <c r="BO17" s="446"/>
      <c r="BP17" s="446"/>
      <c r="BQ17" s="446"/>
      <c r="BR17" s="446"/>
      <c r="BS17" s="446"/>
      <c r="BT17" s="446"/>
      <c r="BU17" s="447"/>
      <c r="BV17" s="445">
        <v>1315202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773.13</v>
      </c>
      <c r="M18" s="510"/>
      <c r="N18" s="510"/>
      <c r="O18" s="510"/>
      <c r="P18" s="510"/>
      <c r="Q18" s="510"/>
      <c r="R18" s="511"/>
      <c r="S18" s="511"/>
      <c r="T18" s="511"/>
      <c r="U18" s="511"/>
      <c r="V18" s="512"/>
      <c r="W18" s="526"/>
      <c r="X18" s="527"/>
      <c r="Y18" s="527"/>
      <c r="Z18" s="527"/>
      <c r="AA18" s="527"/>
      <c r="AB18" s="537"/>
      <c r="AC18" s="409">
        <v>54.8</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3473444</v>
      </c>
      <c r="BO18" s="446"/>
      <c r="BP18" s="446"/>
      <c r="BQ18" s="446"/>
      <c r="BR18" s="446"/>
      <c r="BS18" s="446"/>
      <c r="BT18" s="446"/>
      <c r="BU18" s="447"/>
      <c r="BV18" s="445">
        <v>3543844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6588954</v>
      </c>
      <c r="BO19" s="446"/>
      <c r="BP19" s="446"/>
      <c r="BQ19" s="446"/>
      <c r="BR19" s="446"/>
      <c r="BS19" s="446"/>
      <c r="BT19" s="446"/>
      <c r="BU19" s="447"/>
      <c r="BV19" s="445">
        <v>5541560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3609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10625661</v>
      </c>
      <c r="BO23" s="446"/>
      <c r="BP23" s="446"/>
      <c r="BQ23" s="446"/>
      <c r="BR23" s="446"/>
      <c r="BS23" s="446"/>
      <c r="BT23" s="446"/>
      <c r="BU23" s="447"/>
      <c r="BV23" s="445">
        <v>9025446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7830</v>
      </c>
      <c r="R24" s="422"/>
      <c r="S24" s="422"/>
      <c r="T24" s="422"/>
      <c r="U24" s="422"/>
      <c r="V24" s="423"/>
      <c r="W24" s="487"/>
      <c r="X24" s="478"/>
      <c r="Y24" s="479"/>
      <c r="Z24" s="418" t="s">
        <v>165</v>
      </c>
      <c r="AA24" s="419"/>
      <c r="AB24" s="419"/>
      <c r="AC24" s="419"/>
      <c r="AD24" s="419"/>
      <c r="AE24" s="419"/>
      <c r="AF24" s="419"/>
      <c r="AG24" s="420"/>
      <c r="AH24" s="421">
        <v>151</v>
      </c>
      <c r="AI24" s="422"/>
      <c r="AJ24" s="422"/>
      <c r="AK24" s="422"/>
      <c r="AL24" s="423"/>
      <c r="AM24" s="421">
        <v>476858</v>
      </c>
      <c r="AN24" s="422"/>
      <c r="AO24" s="422"/>
      <c r="AP24" s="422"/>
      <c r="AQ24" s="422"/>
      <c r="AR24" s="423"/>
      <c r="AS24" s="421">
        <v>3158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10371477</v>
      </c>
      <c r="BO24" s="446"/>
      <c r="BP24" s="446"/>
      <c r="BQ24" s="446"/>
      <c r="BR24" s="446"/>
      <c r="BS24" s="446"/>
      <c r="BT24" s="446"/>
      <c r="BU24" s="447"/>
      <c r="BV24" s="445">
        <v>8715199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6490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170</v>
      </c>
      <c r="AN25" s="422"/>
      <c r="AO25" s="422"/>
      <c r="AP25" s="422"/>
      <c r="AQ25" s="422"/>
      <c r="AR25" s="423"/>
      <c r="AS25" s="421" t="s">
        <v>132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270316</v>
      </c>
      <c r="BO25" s="441"/>
      <c r="BP25" s="441"/>
      <c r="BQ25" s="441"/>
      <c r="BR25" s="441"/>
      <c r="BS25" s="441"/>
      <c r="BT25" s="441"/>
      <c r="BU25" s="442"/>
      <c r="BV25" s="440">
        <v>1764373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5880</v>
      </c>
      <c r="R26" s="422"/>
      <c r="S26" s="422"/>
      <c r="T26" s="422"/>
      <c r="U26" s="422"/>
      <c r="V26" s="423"/>
      <c r="W26" s="487"/>
      <c r="X26" s="478"/>
      <c r="Y26" s="479"/>
      <c r="Z26" s="418" t="s">
        <v>173</v>
      </c>
      <c r="AA26" s="500"/>
      <c r="AB26" s="500"/>
      <c r="AC26" s="500"/>
      <c r="AD26" s="500"/>
      <c r="AE26" s="500"/>
      <c r="AF26" s="500"/>
      <c r="AG26" s="501"/>
      <c r="AH26" s="421" t="s">
        <v>131</v>
      </c>
      <c r="AI26" s="422"/>
      <c r="AJ26" s="422"/>
      <c r="AK26" s="422"/>
      <c r="AL26" s="423"/>
      <c r="AM26" s="421" t="s">
        <v>132</v>
      </c>
      <c r="AN26" s="422"/>
      <c r="AO26" s="422"/>
      <c r="AP26" s="422"/>
      <c r="AQ26" s="422"/>
      <c r="AR26" s="423"/>
      <c r="AS26" s="421" t="s">
        <v>131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2950</v>
      </c>
      <c r="R27" s="422"/>
      <c r="S27" s="422"/>
      <c r="T27" s="422"/>
      <c r="U27" s="422"/>
      <c r="V27" s="423"/>
      <c r="W27" s="487"/>
      <c r="X27" s="478"/>
      <c r="Y27" s="479"/>
      <c r="Z27" s="418" t="s">
        <v>176</v>
      </c>
      <c r="AA27" s="419"/>
      <c r="AB27" s="419"/>
      <c r="AC27" s="419"/>
      <c r="AD27" s="419"/>
      <c r="AE27" s="419"/>
      <c r="AF27" s="419"/>
      <c r="AG27" s="420"/>
      <c r="AH27" s="421">
        <v>3</v>
      </c>
      <c r="AI27" s="422"/>
      <c r="AJ27" s="422"/>
      <c r="AK27" s="422"/>
      <c r="AL27" s="423"/>
      <c r="AM27" s="421">
        <v>10644</v>
      </c>
      <c r="AN27" s="422"/>
      <c r="AO27" s="422"/>
      <c r="AP27" s="422"/>
      <c r="AQ27" s="422"/>
      <c r="AR27" s="423"/>
      <c r="AS27" s="421">
        <v>3548</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2370</v>
      </c>
      <c r="R28" s="422"/>
      <c r="S28" s="422"/>
      <c r="T28" s="422"/>
      <c r="U28" s="422"/>
      <c r="V28" s="423"/>
      <c r="W28" s="487"/>
      <c r="X28" s="478"/>
      <c r="Y28" s="479"/>
      <c r="Z28" s="418" t="s">
        <v>179</v>
      </c>
      <c r="AA28" s="419"/>
      <c r="AB28" s="419"/>
      <c r="AC28" s="419"/>
      <c r="AD28" s="419"/>
      <c r="AE28" s="419"/>
      <c r="AF28" s="419"/>
      <c r="AG28" s="420"/>
      <c r="AH28" s="421" t="s">
        <v>131</v>
      </c>
      <c r="AI28" s="422"/>
      <c r="AJ28" s="422"/>
      <c r="AK28" s="422"/>
      <c r="AL28" s="423"/>
      <c r="AM28" s="421" t="s">
        <v>132</v>
      </c>
      <c r="AN28" s="422"/>
      <c r="AO28" s="422"/>
      <c r="AP28" s="422"/>
      <c r="AQ28" s="422"/>
      <c r="AR28" s="423"/>
      <c r="AS28" s="421" t="s">
        <v>131</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1248011</v>
      </c>
      <c r="BO28" s="441"/>
      <c r="BP28" s="441"/>
      <c r="BQ28" s="441"/>
      <c r="BR28" s="441"/>
      <c r="BS28" s="441"/>
      <c r="BT28" s="441"/>
      <c r="BU28" s="442"/>
      <c r="BV28" s="440">
        <v>1275357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11</v>
      </c>
      <c r="M29" s="422"/>
      <c r="N29" s="422"/>
      <c r="O29" s="422"/>
      <c r="P29" s="423"/>
      <c r="Q29" s="421">
        <v>1860</v>
      </c>
      <c r="R29" s="422"/>
      <c r="S29" s="422"/>
      <c r="T29" s="422"/>
      <c r="U29" s="422"/>
      <c r="V29" s="423"/>
      <c r="W29" s="488"/>
      <c r="X29" s="489"/>
      <c r="Y29" s="490"/>
      <c r="Z29" s="418" t="s">
        <v>182</v>
      </c>
      <c r="AA29" s="419"/>
      <c r="AB29" s="419"/>
      <c r="AC29" s="419"/>
      <c r="AD29" s="419"/>
      <c r="AE29" s="419"/>
      <c r="AF29" s="419"/>
      <c r="AG29" s="420"/>
      <c r="AH29" s="421">
        <v>154</v>
      </c>
      <c r="AI29" s="422"/>
      <c r="AJ29" s="422"/>
      <c r="AK29" s="422"/>
      <c r="AL29" s="423"/>
      <c r="AM29" s="421">
        <v>487502</v>
      </c>
      <c r="AN29" s="422"/>
      <c r="AO29" s="422"/>
      <c r="AP29" s="422"/>
      <c r="AQ29" s="422"/>
      <c r="AR29" s="423"/>
      <c r="AS29" s="421">
        <v>3166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1056259</v>
      </c>
      <c r="BO29" s="446"/>
      <c r="BP29" s="446"/>
      <c r="BQ29" s="446"/>
      <c r="BR29" s="446"/>
      <c r="BS29" s="446"/>
      <c r="BT29" s="446"/>
      <c r="BU29" s="447"/>
      <c r="BV29" s="445">
        <v>922355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1221075</v>
      </c>
      <c r="BO30" s="449"/>
      <c r="BP30" s="449"/>
      <c r="BQ30" s="449"/>
      <c r="BR30" s="449"/>
      <c r="BS30" s="449"/>
      <c r="BT30" s="449"/>
      <c r="BU30" s="450"/>
      <c r="BV30" s="448">
        <v>1305748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192</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195</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白糠町国民健康保険特別会計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白糠町水道事業会計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白糠町簡易水道及び飲用水道供給事業特別会計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釧路白糠工業用水道企業団</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株式会社白糠町振興公社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白糠町介護保険特別会計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白糠町公共下水道事業特別会計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釧路広域連合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白糠町後期高齢者医療特別会計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釧路公立大学事務組合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釧路・根室広域地方税滞納整理機構</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557</v>
      </c>
      <c r="D34" s="1224"/>
      <c r="E34" s="1225"/>
      <c r="F34" s="32">
        <v>14.99</v>
      </c>
      <c r="G34" s="33">
        <v>14.25</v>
      </c>
      <c r="H34" s="33">
        <v>14.06</v>
      </c>
      <c r="I34" s="33">
        <v>13.87</v>
      </c>
      <c r="J34" s="34">
        <v>12.55</v>
      </c>
      <c r="K34" s="22"/>
      <c r="L34" s="22"/>
      <c r="M34" s="22"/>
      <c r="N34" s="22"/>
      <c r="O34" s="22"/>
      <c r="P34" s="22"/>
    </row>
    <row r="35" spans="1:16" ht="39" customHeight="1">
      <c r="A35" s="22"/>
      <c r="B35" s="35"/>
      <c r="C35" s="1218" t="s">
        <v>558</v>
      </c>
      <c r="D35" s="1219"/>
      <c r="E35" s="1220"/>
      <c r="F35" s="36">
        <v>3.03</v>
      </c>
      <c r="G35" s="37">
        <v>4.68</v>
      </c>
      <c r="H35" s="37">
        <v>3.27</v>
      </c>
      <c r="I35" s="37">
        <v>3.38</v>
      </c>
      <c r="J35" s="38">
        <v>3.42</v>
      </c>
      <c r="K35" s="22"/>
      <c r="L35" s="22"/>
      <c r="M35" s="22"/>
      <c r="N35" s="22"/>
      <c r="O35" s="22"/>
      <c r="P35" s="22"/>
    </row>
    <row r="36" spans="1:16" ht="39" customHeight="1">
      <c r="A36" s="22"/>
      <c r="B36" s="35"/>
      <c r="C36" s="1218" t="s">
        <v>559</v>
      </c>
      <c r="D36" s="1219"/>
      <c r="E36" s="1220"/>
      <c r="F36" s="36">
        <v>0.15</v>
      </c>
      <c r="G36" s="37">
        <v>0.23</v>
      </c>
      <c r="H36" s="37">
        <v>0.41</v>
      </c>
      <c r="I36" s="37">
        <v>0.56000000000000005</v>
      </c>
      <c r="J36" s="38">
        <v>0.42</v>
      </c>
      <c r="K36" s="22"/>
      <c r="L36" s="22"/>
      <c r="M36" s="22"/>
      <c r="N36" s="22"/>
      <c r="O36" s="22"/>
      <c r="P36" s="22"/>
    </row>
    <row r="37" spans="1:16" ht="39" customHeight="1">
      <c r="A37" s="22"/>
      <c r="B37" s="35"/>
      <c r="C37" s="1218" t="s">
        <v>560</v>
      </c>
      <c r="D37" s="1219"/>
      <c r="E37" s="1220"/>
      <c r="F37" s="36" t="s">
        <v>561</v>
      </c>
      <c r="G37" s="37">
        <v>0.03</v>
      </c>
      <c r="H37" s="37">
        <v>0.14000000000000001</v>
      </c>
      <c r="I37" s="37">
        <v>0.09</v>
      </c>
      <c r="J37" s="38">
        <v>0.14000000000000001</v>
      </c>
      <c r="K37" s="22"/>
      <c r="L37" s="22"/>
      <c r="M37" s="22"/>
      <c r="N37" s="22"/>
      <c r="O37" s="22"/>
      <c r="P37" s="22"/>
    </row>
    <row r="38" spans="1:16" ht="39" customHeight="1">
      <c r="A38" s="22"/>
      <c r="B38" s="35"/>
      <c r="C38" s="1218" t="s">
        <v>562</v>
      </c>
      <c r="D38" s="1219"/>
      <c r="E38" s="1220"/>
      <c r="F38" s="36">
        <v>0.11</v>
      </c>
      <c r="G38" s="37">
        <v>0.13</v>
      </c>
      <c r="H38" s="37">
        <v>0.12</v>
      </c>
      <c r="I38" s="37">
        <v>0.09</v>
      </c>
      <c r="J38" s="38">
        <v>0.1</v>
      </c>
      <c r="K38" s="22"/>
      <c r="L38" s="22"/>
      <c r="M38" s="22"/>
      <c r="N38" s="22"/>
      <c r="O38" s="22"/>
      <c r="P38" s="22"/>
    </row>
    <row r="39" spans="1:16" ht="39" customHeight="1">
      <c r="A39" s="22"/>
      <c r="B39" s="35"/>
      <c r="C39" s="1218" t="s">
        <v>563</v>
      </c>
      <c r="D39" s="1219"/>
      <c r="E39" s="1220"/>
      <c r="F39" s="36">
        <v>0.03</v>
      </c>
      <c r="G39" s="37">
        <v>0.04</v>
      </c>
      <c r="H39" s="37">
        <v>0.05</v>
      </c>
      <c r="I39" s="37">
        <v>7.0000000000000007E-2</v>
      </c>
      <c r="J39" s="38">
        <v>0.06</v>
      </c>
      <c r="K39" s="22"/>
      <c r="L39" s="22"/>
      <c r="M39" s="22"/>
      <c r="N39" s="22"/>
      <c r="O39" s="22"/>
      <c r="P39" s="22"/>
    </row>
    <row r="40" spans="1:16" ht="39" customHeight="1">
      <c r="A40" s="22"/>
      <c r="B40" s="35"/>
      <c r="C40" s="1218" t="s">
        <v>564</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566</v>
      </c>
      <c r="D43" s="1222"/>
      <c r="E43" s="1223"/>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873</v>
      </c>
      <c r="L45" s="60">
        <v>840</v>
      </c>
      <c r="M45" s="60">
        <v>776</v>
      </c>
      <c r="N45" s="60">
        <v>762</v>
      </c>
      <c r="O45" s="61">
        <v>721</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182</v>
      </c>
      <c r="L48" s="64">
        <v>200</v>
      </c>
      <c r="M48" s="64">
        <v>219</v>
      </c>
      <c r="N48" s="64">
        <v>232</v>
      </c>
      <c r="O48" s="65">
        <v>255</v>
      </c>
      <c r="P48" s="48"/>
      <c r="Q48" s="48"/>
      <c r="R48" s="48"/>
      <c r="S48" s="48"/>
      <c r="T48" s="48"/>
      <c r="U48" s="48"/>
    </row>
    <row r="49" spans="1:21" ht="30.75" customHeight="1">
      <c r="A49" s="48"/>
      <c r="B49" s="1236"/>
      <c r="C49" s="1237"/>
      <c r="D49" s="62"/>
      <c r="E49" s="1228" t="s">
        <v>16</v>
      </c>
      <c r="F49" s="1228"/>
      <c r="G49" s="1228"/>
      <c r="H49" s="1228"/>
      <c r="I49" s="1228"/>
      <c r="J49" s="1229"/>
      <c r="K49" s="63">
        <v>48</v>
      </c>
      <c r="L49" s="64">
        <v>45</v>
      </c>
      <c r="M49" s="64">
        <v>44</v>
      </c>
      <c r="N49" s="64">
        <v>40</v>
      </c>
      <c r="O49" s="65">
        <v>41</v>
      </c>
      <c r="P49" s="48"/>
      <c r="Q49" s="48"/>
      <c r="R49" s="48"/>
      <c r="S49" s="48"/>
      <c r="T49" s="48"/>
      <c r="U49" s="48"/>
    </row>
    <row r="50" spans="1:21" ht="30.75" customHeight="1">
      <c r="A50" s="48"/>
      <c r="B50" s="1236"/>
      <c r="C50" s="1237"/>
      <c r="D50" s="62"/>
      <c r="E50" s="1228" t="s">
        <v>17</v>
      </c>
      <c r="F50" s="1228"/>
      <c r="G50" s="1228"/>
      <c r="H50" s="1228"/>
      <c r="I50" s="1228"/>
      <c r="J50" s="1229"/>
      <c r="K50" s="63">
        <v>8</v>
      </c>
      <c r="L50" s="64">
        <v>6</v>
      </c>
      <c r="M50" s="64">
        <v>9</v>
      </c>
      <c r="N50" s="64">
        <v>11</v>
      </c>
      <c r="O50" s="65">
        <v>19</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700</v>
      </c>
      <c r="L52" s="64">
        <v>733</v>
      </c>
      <c r="M52" s="64">
        <v>728</v>
      </c>
      <c r="N52" s="64">
        <v>763</v>
      </c>
      <c r="O52" s="65">
        <v>720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411</v>
      </c>
      <c r="L53" s="69">
        <v>358</v>
      </c>
      <c r="M53" s="69">
        <v>320</v>
      </c>
      <c r="N53" s="69">
        <v>282</v>
      </c>
      <c r="O53" s="70">
        <v>316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54" t="s">
        <v>24</v>
      </c>
      <c r="C41" s="1255"/>
      <c r="D41" s="81"/>
      <c r="E41" s="1256" t="s">
        <v>25</v>
      </c>
      <c r="F41" s="1256"/>
      <c r="G41" s="1256"/>
      <c r="H41" s="1257"/>
      <c r="I41" s="82">
        <v>7101</v>
      </c>
      <c r="J41" s="83">
        <v>7065</v>
      </c>
      <c r="K41" s="83">
        <v>7725</v>
      </c>
      <c r="L41" s="83">
        <v>8991</v>
      </c>
      <c r="M41" s="84">
        <v>10591</v>
      </c>
    </row>
    <row r="42" spans="2:13" ht="27.75" customHeight="1">
      <c r="B42" s="1244"/>
      <c r="C42" s="1245"/>
      <c r="D42" s="85"/>
      <c r="E42" s="1248" t="s">
        <v>26</v>
      </c>
      <c r="F42" s="1248"/>
      <c r="G42" s="1248"/>
      <c r="H42" s="1249"/>
      <c r="I42" s="86">
        <v>3</v>
      </c>
      <c r="J42" s="87" t="s">
        <v>506</v>
      </c>
      <c r="K42" s="87" t="s">
        <v>506</v>
      </c>
      <c r="L42" s="87" t="s">
        <v>506</v>
      </c>
      <c r="M42" s="88" t="s">
        <v>506</v>
      </c>
    </row>
    <row r="43" spans="2:13" ht="27.75" customHeight="1">
      <c r="B43" s="1244"/>
      <c r="C43" s="1245"/>
      <c r="D43" s="85"/>
      <c r="E43" s="1248" t="s">
        <v>27</v>
      </c>
      <c r="F43" s="1248"/>
      <c r="G43" s="1248"/>
      <c r="H43" s="1249"/>
      <c r="I43" s="86">
        <v>3656</v>
      </c>
      <c r="J43" s="87">
        <v>3756</v>
      </c>
      <c r="K43" s="87">
        <v>3807</v>
      </c>
      <c r="L43" s="87">
        <v>3767</v>
      </c>
      <c r="M43" s="88">
        <v>3707</v>
      </c>
    </row>
    <row r="44" spans="2:13" ht="27.75" customHeight="1">
      <c r="B44" s="1244"/>
      <c r="C44" s="1245"/>
      <c r="D44" s="85"/>
      <c r="E44" s="1248" t="s">
        <v>28</v>
      </c>
      <c r="F44" s="1248"/>
      <c r="G44" s="1248"/>
      <c r="H44" s="1249"/>
      <c r="I44" s="86">
        <v>1209</v>
      </c>
      <c r="J44" s="87">
        <v>1113</v>
      </c>
      <c r="K44" s="87">
        <v>1030</v>
      </c>
      <c r="L44" s="87">
        <v>942</v>
      </c>
      <c r="M44" s="88">
        <v>851</v>
      </c>
    </row>
    <row r="45" spans="2:13" ht="27.75" customHeight="1">
      <c r="B45" s="1244"/>
      <c r="C45" s="1245"/>
      <c r="D45" s="85"/>
      <c r="E45" s="1248" t="s">
        <v>29</v>
      </c>
      <c r="F45" s="1248"/>
      <c r="G45" s="1248"/>
      <c r="H45" s="1249"/>
      <c r="I45" s="86">
        <v>1386</v>
      </c>
      <c r="J45" s="87">
        <v>1295</v>
      </c>
      <c r="K45" s="87">
        <v>1171</v>
      </c>
      <c r="L45" s="87">
        <v>1130</v>
      </c>
      <c r="M45" s="88">
        <v>1144</v>
      </c>
    </row>
    <row r="46" spans="2:13" ht="27.75" customHeight="1">
      <c r="B46" s="1244"/>
      <c r="C46" s="1245"/>
      <c r="D46" s="89"/>
      <c r="E46" s="1248" t="s">
        <v>30</v>
      </c>
      <c r="F46" s="1248"/>
      <c r="G46" s="1248"/>
      <c r="H46" s="1249"/>
      <c r="I46" s="86" t="s">
        <v>506</v>
      </c>
      <c r="J46" s="87" t="s">
        <v>506</v>
      </c>
      <c r="K46" s="87" t="s">
        <v>506</v>
      </c>
      <c r="L46" s="87" t="s">
        <v>506</v>
      </c>
      <c r="M46" s="88" t="s">
        <v>506</v>
      </c>
    </row>
    <row r="47" spans="2:13" ht="27.75" customHeight="1">
      <c r="B47" s="1244"/>
      <c r="C47" s="1245"/>
      <c r="D47" s="90"/>
      <c r="E47" s="1258" t="s">
        <v>31</v>
      </c>
      <c r="F47" s="1259"/>
      <c r="G47" s="1259"/>
      <c r="H47" s="1260"/>
      <c r="I47" s="86" t="s">
        <v>506</v>
      </c>
      <c r="J47" s="87" t="s">
        <v>506</v>
      </c>
      <c r="K47" s="87" t="s">
        <v>506</v>
      </c>
      <c r="L47" s="87" t="s">
        <v>506</v>
      </c>
      <c r="M47" s="88" t="s">
        <v>506</v>
      </c>
    </row>
    <row r="48" spans="2:13" ht="27.75" customHeight="1">
      <c r="B48" s="1244"/>
      <c r="C48" s="1245"/>
      <c r="D48" s="85"/>
      <c r="E48" s="1248" t="s">
        <v>32</v>
      </c>
      <c r="F48" s="1248"/>
      <c r="G48" s="1248"/>
      <c r="H48" s="1249"/>
      <c r="I48" s="86" t="s">
        <v>506</v>
      </c>
      <c r="J48" s="87" t="s">
        <v>506</v>
      </c>
      <c r="K48" s="87" t="s">
        <v>506</v>
      </c>
      <c r="L48" s="87" t="s">
        <v>506</v>
      </c>
      <c r="M48" s="88" t="s">
        <v>506</v>
      </c>
    </row>
    <row r="49" spans="2:13" ht="27.75" customHeight="1">
      <c r="B49" s="1246"/>
      <c r="C49" s="1247"/>
      <c r="D49" s="85"/>
      <c r="E49" s="1248" t="s">
        <v>33</v>
      </c>
      <c r="F49" s="1248"/>
      <c r="G49" s="1248"/>
      <c r="H49" s="1249"/>
      <c r="I49" s="86" t="s">
        <v>506</v>
      </c>
      <c r="J49" s="87" t="s">
        <v>506</v>
      </c>
      <c r="K49" s="87" t="s">
        <v>506</v>
      </c>
      <c r="L49" s="87" t="s">
        <v>506</v>
      </c>
      <c r="M49" s="88" t="s">
        <v>506</v>
      </c>
    </row>
    <row r="50" spans="2:13" ht="27.75" customHeight="1">
      <c r="B50" s="1242" t="s">
        <v>34</v>
      </c>
      <c r="C50" s="1243"/>
      <c r="D50" s="91"/>
      <c r="E50" s="1248" t="s">
        <v>35</v>
      </c>
      <c r="F50" s="1248"/>
      <c r="G50" s="1248"/>
      <c r="H50" s="1249"/>
      <c r="I50" s="86">
        <v>2022</v>
      </c>
      <c r="J50" s="87">
        <v>2187</v>
      </c>
      <c r="K50" s="87">
        <v>3119</v>
      </c>
      <c r="L50" s="87">
        <v>3626</v>
      </c>
      <c r="M50" s="88">
        <v>3684</v>
      </c>
    </row>
    <row r="51" spans="2:13" ht="27.75" customHeight="1">
      <c r="B51" s="1244"/>
      <c r="C51" s="1245"/>
      <c r="D51" s="85"/>
      <c r="E51" s="1248" t="s">
        <v>36</v>
      </c>
      <c r="F51" s="1248"/>
      <c r="G51" s="1248"/>
      <c r="H51" s="1249"/>
      <c r="I51" s="86">
        <v>382</v>
      </c>
      <c r="J51" s="87">
        <v>317</v>
      </c>
      <c r="K51" s="87">
        <v>299</v>
      </c>
      <c r="L51" s="87">
        <v>320</v>
      </c>
      <c r="M51" s="88">
        <v>262</v>
      </c>
    </row>
    <row r="52" spans="2:13" ht="27.75" customHeight="1">
      <c r="B52" s="1246"/>
      <c r="C52" s="1247"/>
      <c r="D52" s="85"/>
      <c r="E52" s="1248" t="s">
        <v>37</v>
      </c>
      <c r="F52" s="1248"/>
      <c r="G52" s="1248"/>
      <c r="H52" s="1249"/>
      <c r="I52" s="86">
        <v>7389</v>
      </c>
      <c r="J52" s="87">
        <v>7423</v>
      </c>
      <c r="K52" s="87">
        <v>7945</v>
      </c>
      <c r="L52" s="87">
        <v>8726</v>
      </c>
      <c r="M52" s="88">
        <v>9651</v>
      </c>
    </row>
    <row r="53" spans="2:13" ht="27.75" customHeight="1" thickBot="1">
      <c r="B53" s="1250" t="s">
        <v>38</v>
      </c>
      <c r="C53" s="1251"/>
      <c r="D53" s="92"/>
      <c r="E53" s="1252" t="s">
        <v>39</v>
      </c>
      <c r="F53" s="1252"/>
      <c r="G53" s="1252"/>
      <c r="H53" s="1253"/>
      <c r="I53" s="93">
        <v>3561</v>
      </c>
      <c r="J53" s="94">
        <v>3303</v>
      </c>
      <c r="K53" s="94">
        <v>2371</v>
      </c>
      <c r="L53" s="94">
        <v>2158</v>
      </c>
      <c r="M53" s="95">
        <v>2697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1258</v>
      </c>
      <c r="G55" s="107">
        <v>1275</v>
      </c>
      <c r="H55" s="108">
        <v>1248</v>
      </c>
    </row>
    <row r="56" spans="2:8" ht="52.5" customHeight="1">
      <c r="B56" s="109"/>
      <c r="C56" s="1271" t="s">
        <v>43</v>
      </c>
      <c r="D56" s="1271"/>
      <c r="E56" s="1272"/>
      <c r="F56" s="110">
        <v>772</v>
      </c>
      <c r="G56" s="110">
        <v>922</v>
      </c>
      <c r="H56" s="111">
        <v>1056</v>
      </c>
    </row>
    <row r="57" spans="2:8" ht="53.25" customHeight="1">
      <c r="B57" s="109"/>
      <c r="C57" s="1273" t="s">
        <v>44</v>
      </c>
      <c r="D57" s="1273"/>
      <c r="E57" s="1274"/>
      <c r="F57" s="112">
        <v>1021</v>
      </c>
      <c r="G57" s="112">
        <v>1306</v>
      </c>
      <c r="H57" s="113">
        <v>1221</v>
      </c>
    </row>
    <row r="58" spans="2:8" ht="45.75" customHeight="1">
      <c r="B58" s="114"/>
      <c r="C58" s="1261" t="s">
        <v>576</v>
      </c>
      <c r="D58" s="1262"/>
      <c r="E58" s="1263"/>
      <c r="F58" s="115">
        <v>354</v>
      </c>
      <c r="G58" s="115">
        <v>518</v>
      </c>
      <c r="H58" s="116">
        <v>705</v>
      </c>
    </row>
    <row r="59" spans="2:8" ht="45.75" customHeight="1">
      <c r="B59" s="114"/>
      <c r="C59" s="1261" t="s">
        <v>577</v>
      </c>
      <c r="D59" s="1262"/>
      <c r="E59" s="1263"/>
      <c r="F59" s="115">
        <v>492</v>
      </c>
      <c r="G59" s="115">
        <v>491</v>
      </c>
      <c r="H59" s="116">
        <v>242</v>
      </c>
    </row>
    <row r="60" spans="2:8" ht="45.75" customHeight="1">
      <c r="B60" s="114"/>
      <c r="C60" s="1261" t="s">
        <v>578</v>
      </c>
      <c r="D60" s="1262"/>
      <c r="E60" s="1263"/>
      <c r="F60" s="115">
        <v>37</v>
      </c>
      <c r="G60" s="115">
        <v>73</v>
      </c>
      <c r="H60" s="116">
        <v>73</v>
      </c>
    </row>
    <row r="61" spans="2:8" ht="45.75" customHeight="1">
      <c r="B61" s="114"/>
      <c r="C61" s="1261" t="s">
        <v>579</v>
      </c>
      <c r="D61" s="1262"/>
      <c r="E61" s="1263"/>
      <c r="F61" s="115">
        <v>77</v>
      </c>
      <c r="G61" s="115">
        <v>114</v>
      </c>
      <c r="H61" s="116">
        <v>70</v>
      </c>
    </row>
    <row r="62" spans="2:8" ht="45.75" customHeight="1" thickBot="1">
      <c r="B62" s="117"/>
      <c r="C62" s="1264" t="s">
        <v>580</v>
      </c>
      <c r="D62" s="1265"/>
      <c r="E62" s="1266"/>
      <c r="F62" s="118">
        <v>11</v>
      </c>
      <c r="G62" s="118">
        <v>31</v>
      </c>
      <c r="H62" s="119">
        <v>52</v>
      </c>
    </row>
    <row r="63" spans="2:8" ht="52.5" customHeight="1" thickBot="1">
      <c r="B63" s="120"/>
      <c r="C63" s="1267" t="s">
        <v>45</v>
      </c>
      <c r="D63" s="1267"/>
      <c r="E63" s="1268"/>
      <c r="F63" s="121">
        <v>3051</v>
      </c>
      <c r="G63" s="121">
        <v>3503</v>
      </c>
      <c r="H63" s="122">
        <v>3525</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586</v>
      </c>
      <c r="AO51" s="1278"/>
      <c r="AP51" s="1278"/>
      <c r="AQ51" s="1278"/>
      <c r="AR51" s="1278"/>
      <c r="AS51" s="1278"/>
      <c r="AT51" s="1278"/>
      <c r="AU51" s="1278"/>
      <c r="AV51" s="1278"/>
      <c r="AW51" s="1278"/>
      <c r="AX51" s="1278"/>
      <c r="AY51" s="1278"/>
      <c r="AZ51" s="1278"/>
      <c r="BA51" s="1278"/>
      <c r="BB51" s="1278" t="s">
        <v>587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56.7</v>
      </c>
      <c r="CO51" s="1275"/>
      <c r="CP51" s="1275"/>
      <c r="CQ51" s="1275"/>
      <c r="CR51" s="1275"/>
      <c r="CS51" s="1275"/>
      <c r="CT51" s="1275"/>
      <c r="CU51" s="1275"/>
      <c r="CV51" s="1275">
        <v>72.7</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63.6</v>
      </c>
      <c r="CO53" s="1275"/>
      <c r="CP53" s="1275"/>
      <c r="CQ53" s="1275"/>
      <c r="CR53" s="1275"/>
      <c r="CS53" s="1275"/>
      <c r="CT53" s="1275"/>
      <c r="CU53" s="1275"/>
      <c r="CV53" s="1275">
        <v>63.1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589</v>
      </c>
      <c r="AO55" s="1280"/>
      <c r="AP55" s="1280"/>
      <c r="AQ55" s="1280"/>
      <c r="AR55" s="1280"/>
      <c r="AS55" s="1280"/>
      <c r="AT55" s="1280"/>
      <c r="AU55" s="1280"/>
      <c r="AV55" s="1280"/>
      <c r="AW55" s="1280"/>
      <c r="AX55" s="1280"/>
      <c r="AY55" s="1280"/>
      <c r="AZ55" s="1280"/>
      <c r="BA55" s="1280"/>
      <c r="BB55" s="1278" t="s">
        <v>587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58.6</v>
      </c>
      <c r="CO57" s="1275"/>
      <c r="CP57" s="1275"/>
      <c r="CQ57" s="1275"/>
      <c r="CR57" s="1275"/>
      <c r="CS57" s="1275"/>
      <c r="CT57" s="1275"/>
      <c r="CU57" s="1275"/>
      <c r="CV57" s="1275">
        <v>60.3</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c r="B73" s="374"/>
      <c r="G73" s="1283"/>
      <c r="H73" s="1283"/>
      <c r="I73" s="1283"/>
      <c r="J73" s="1283"/>
      <c r="K73" s="1279"/>
      <c r="L73" s="1279"/>
      <c r="M73" s="1279"/>
      <c r="N73" s="1279"/>
      <c r="AM73" s="383"/>
      <c r="AN73" s="1278" t="s">
        <v>586</v>
      </c>
      <c r="AO73" s="1278"/>
      <c r="AP73" s="1278"/>
      <c r="AQ73" s="1278"/>
      <c r="AR73" s="1278"/>
      <c r="AS73" s="1278"/>
      <c r="AT73" s="1278"/>
      <c r="AU73" s="1278"/>
      <c r="AV73" s="1278"/>
      <c r="AW73" s="1278"/>
      <c r="AX73" s="1278"/>
      <c r="AY73" s="1278"/>
      <c r="AZ73" s="1278"/>
      <c r="BA73" s="1278"/>
      <c r="BB73" s="1278" t="s">
        <v>587</v>
      </c>
      <c r="BC73" s="1278"/>
      <c r="BD73" s="1278"/>
      <c r="BE73" s="1278"/>
      <c r="BF73" s="1278"/>
      <c r="BG73" s="1278"/>
      <c r="BH73" s="1278"/>
      <c r="BI73" s="1278"/>
      <c r="BJ73" s="1278"/>
      <c r="BK73" s="1278"/>
      <c r="BL73" s="1278"/>
      <c r="BM73" s="1278"/>
      <c r="BN73" s="1278"/>
      <c r="BO73" s="1278"/>
      <c r="BP73" s="1275">
        <v>90.9</v>
      </c>
      <c r="BQ73" s="1275"/>
      <c r="BR73" s="1275"/>
      <c r="BS73" s="1275"/>
      <c r="BT73" s="1275"/>
      <c r="BU73" s="1275"/>
      <c r="BV73" s="1275"/>
      <c r="BW73" s="1275"/>
      <c r="BX73" s="1275">
        <v>87.8</v>
      </c>
      <c r="BY73" s="1275"/>
      <c r="BZ73" s="1275"/>
      <c r="CA73" s="1275"/>
      <c r="CB73" s="1275"/>
      <c r="CC73" s="1275"/>
      <c r="CD73" s="1275"/>
      <c r="CE73" s="1275"/>
      <c r="CF73" s="1275">
        <v>60.4</v>
      </c>
      <c r="CG73" s="1275"/>
      <c r="CH73" s="1275"/>
      <c r="CI73" s="1275"/>
      <c r="CJ73" s="1275"/>
      <c r="CK73" s="1275"/>
      <c r="CL73" s="1275"/>
      <c r="CM73" s="1275"/>
      <c r="CN73" s="1275">
        <v>56.7</v>
      </c>
      <c r="CO73" s="1275"/>
      <c r="CP73" s="1275"/>
      <c r="CQ73" s="1275"/>
      <c r="CR73" s="1275"/>
      <c r="CS73" s="1275"/>
      <c r="CT73" s="1275"/>
      <c r="CU73" s="1275"/>
      <c r="CV73" s="1275">
        <v>72.7</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12</v>
      </c>
      <c r="BQ75" s="1275"/>
      <c r="BR75" s="1275"/>
      <c r="BS75" s="1275"/>
      <c r="BT75" s="1275"/>
      <c r="BU75" s="1275"/>
      <c r="BV75" s="1275"/>
      <c r="BW75" s="1275"/>
      <c r="BX75" s="1275">
        <v>10.5</v>
      </c>
      <c r="BY75" s="1275"/>
      <c r="BZ75" s="1275"/>
      <c r="CA75" s="1275"/>
      <c r="CB75" s="1275"/>
      <c r="CC75" s="1275"/>
      <c r="CD75" s="1275"/>
      <c r="CE75" s="1275"/>
      <c r="CF75" s="1275">
        <v>9.3000000000000007</v>
      </c>
      <c r="CG75" s="1275"/>
      <c r="CH75" s="1275"/>
      <c r="CI75" s="1275"/>
      <c r="CJ75" s="1275"/>
      <c r="CK75" s="1275"/>
      <c r="CL75" s="1275"/>
      <c r="CM75" s="1275"/>
      <c r="CN75" s="1275">
        <v>8.3000000000000007</v>
      </c>
      <c r="CO75" s="1275"/>
      <c r="CP75" s="1275"/>
      <c r="CQ75" s="1275"/>
      <c r="CR75" s="1275"/>
      <c r="CS75" s="1275"/>
      <c r="CT75" s="1275"/>
      <c r="CU75" s="1275"/>
      <c r="CV75" s="1275">
        <v>8</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589</v>
      </c>
      <c r="AO77" s="1280"/>
      <c r="AP77" s="1280"/>
      <c r="AQ77" s="1280"/>
      <c r="AR77" s="1280"/>
      <c r="AS77" s="1280"/>
      <c r="AT77" s="1280"/>
      <c r="AU77" s="1280"/>
      <c r="AV77" s="1280"/>
      <c r="AW77" s="1280"/>
      <c r="AX77" s="1280"/>
      <c r="AY77" s="1280"/>
      <c r="AZ77" s="1280"/>
      <c r="BA77" s="1280"/>
      <c r="BB77" s="1278" t="s">
        <v>587</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592</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opLeftCell="A100" zoomScale="70" zoomScaleNormal="7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55" zoomScaleNormal="55" zoomScaleSheetLayoutView="55" workbookViewId="0">
      <selection activeCell="BK22" sqref="BK2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187731</v>
      </c>
      <c r="E3" s="141"/>
      <c r="F3" s="142">
        <v>119674</v>
      </c>
      <c r="G3" s="143"/>
      <c r="H3" s="144"/>
    </row>
    <row r="4" spans="1:8">
      <c r="A4" s="145"/>
      <c r="B4" s="146"/>
      <c r="C4" s="147"/>
      <c r="D4" s="148">
        <v>106933</v>
      </c>
      <c r="E4" s="149"/>
      <c r="F4" s="150">
        <v>57803</v>
      </c>
      <c r="G4" s="151"/>
      <c r="H4" s="152"/>
    </row>
    <row r="5" spans="1:8">
      <c r="A5" s="133" t="s">
        <v>541</v>
      </c>
      <c r="B5" s="138"/>
      <c r="C5" s="139"/>
      <c r="D5" s="140">
        <v>170453</v>
      </c>
      <c r="E5" s="141"/>
      <c r="F5" s="142">
        <v>119685</v>
      </c>
      <c r="G5" s="143"/>
      <c r="H5" s="144"/>
    </row>
    <row r="6" spans="1:8">
      <c r="A6" s="145"/>
      <c r="B6" s="146"/>
      <c r="C6" s="147"/>
      <c r="D6" s="148">
        <v>90576</v>
      </c>
      <c r="E6" s="149"/>
      <c r="F6" s="150">
        <v>68464</v>
      </c>
      <c r="G6" s="151"/>
      <c r="H6" s="152"/>
    </row>
    <row r="7" spans="1:8">
      <c r="A7" s="133" t="s">
        <v>542</v>
      </c>
      <c r="B7" s="138"/>
      <c r="C7" s="139"/>
      <c r="D7" s="140">
        <v>184177</v>
      </c>
      <c r="E7" s="141"/>
      <c r="F7" s="142">
        <v>128611</v>
      </c>
      <c r="G7" s="143"/>
      <c r="H7" s="144"/>
    </row>
    <row r="8" spans="1:8">
      <c r="A8" s="145"/>
      <c r="B8" s="146"/>
      <c r="C8" s="147"/>
      <c r="D8" s="148">
        <v>117359</v>
      </c>
      <c r="E8" s="149"/>
      <c r="F8" s="150">
        <v>61552</v>
      </c>
      <c r="G8" s="151"/>
      <c r="H8" s="152"/>
    </row>
    <row r="9" spans="1:8">
      <c r="A9" s="133" t="s">
        <v>543</v>
      </c>
      <c r="B9" s="138"/>
      <c r="C9" s="139"/>
      <c r="D9" s="140">
        <v>359435</v>
      </c>
      <c r="E9" s="141"/>
      <c r="F9" s="142">
        <v>138651</v>
      </c>
      <c r="G9" s="143"/>
      <c r="H9" s="144"/>
    </row>
    <row r="10" spans="1:8">
      <c r="A10" s="145"/>
      <c r="B10" s="146"/>
      <c r="C10" s="147"/>
      <c r="D10" s="148">
        <v>186339</v>
      </c>
      <c r="E10" s="149"/>
      <c r="F10" s="150">
        <v>71211</v>
      </c>
      <c r="G10" s="151"/>
      <c r="H10" s="152"/>
    </row>
    <row r="11" spans="1:8">
      <c r="A11" s="133" t="s">
        <v>544</v>
      </c>
      <c r="B11" s="138"/>
      <c r="C11" s="139"/>
      <c r="D11" s="140">
        <v>494475</v>
      </c>
      <c r="E11" s="141"/>
      <c r="F11" s="142">
        <v>122882</v>
      </c>
      <c r="G11" s="143"/>
      <c r="H11" s="144"/>
    </row>
    <row r="12" spans="1:8">
      <c r="A12" s="145"/>
      <c r="B12" s="146"/>
      <c r="C12" s="153"/>
      <c r="D12" s="148">
        <v>260363</v>
      </c>
      <c r="E12" s="149"/>
      <c r="F12" s="150">
        <v>65785</v>
      </c>
      <c r="G12" s="151"/>
      <c r="H12" s="152"/>
    </row>
    <row r="13" spans="1:8">
      <c r="A13" s="133"/>
      <c r="B13" s="138"/>
      <c r="C13" s="154"/>
      <c r="D13" s="155">
        <v>279254</v>
      </c>
      <c r="E13" s="156"/>
      <c r="F13" s="157">
        <v>125901</v>
      </c>
      <c r="G13" s="158"/>
      <c r="H13" s="144"/>
    </row>
    <row r="14" spans="1:8">
      <c r="A14" s="145"/>
      <c r="B14" s="146"/>
      <c r="C14" s="147"/>
      <c r="D14" s="148">
        <v>152314</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3.04</v>
      </c>
      <c r="C19" s="159">
        <f>ROUND(VALUE(SUBSTITUTE(実質収支比率等に係る経年分析!G$48,"▲","-")),2)</f>
        <v>4.6900000000000004</v>
      </c>
      <c r="D19" s="159">
        <f>ROUND(VALUE(SUBSTITUTE(実質収支比率等に係る経年分析!H$48,"▲","-")),2)</f>
        <v>3.28</v>
      </c>
      <c r="E19" s="159">
        <f>ROUND(VALUE(SUBSTITUTE(実質収支比率等に係る経年分析!I$48,"▲","-")),2)</f>
        <v>3.4</v>
      </c>
      <c r="F19" s="159">
        <f>ROUND(VALUE(SUBSTITUTE(実質収支比率等に係る経年分析!J$48,"▲","-")),2)</f>
        <v>3.44</v>
      </c>
    </row>
    <row r="20" spans="1:11">
      <c r="A20" s="159" t="s">
        <v>49</v>
      </c>
      <c r="B20" s="159">
        <f>ROUND(VALUE(SUBSTITUTE(実質収支比率等に係る経年分析!F$47,"▲","-")),2)</f>
        <v>23.31</v>
      </c>
      <c r="C20" s="159">
        <f>ROUND(VALUE(SUBSTITUTE(実質収支比率等に係る経年分析!G$47,"▲","-")),2)</f>
        <v>25.72</v>
      </c>
      <c r="D20" s="159">
        <f>ROUND(VALUE(SUBSTITUTE(実質収支比率等に係る経年分析!H$47,"▲","-")),2)</f>
        <v>27.4</v>
      </c>
      <c r="E20" s="159">
        <f>ROUND(VALUE(SUBSTITUTE(実質収支比率等に係る経年分析!I$47,"▲","-")),2)</f>
        <v>28.39</v>
      </c>
      <c r="F20" s="159">
        <f>ROUND(VALUE(SUBSTITUTE(実質収支比率等に係る経年分析!J$47,"▲","-")),2)</f>
        <v>28.43</v>
      </c>
    </row>
    <row r="21" spans="1:11">
      <c r="A21" s="159" t="s">
        <v>50</v>
      </c>
      <c r="B21" s="159">
        <f>IF(ISNUMBER(VALUE(SUBSTITUTE(実質収支比率等に係る経年分析!F$49,"▲","-"))),ROUND(VALUE(SUBSTITUTE(実質収支比率等に係る経年分析!F$49,"▲","-")),2),NA())</f>
        <v>5.8</v>
      </c>
      <c r="C21" s="159">
        <f>IF(ISNUMBER(VALUE(SUBSTITUTE(実質収支比率等に係る経年分析!G$49,"▲","-"))),ROUND(VALUE(SUBSTITUTE(実質収支比率等に係る経年分析!G$49,"▲","-")),2),NA())</f>
        <v>1.71</v>
      </c>
      <c r="D21" s="159">
        <f>IF(ISNUMBER(VALUE(SUBSTITUTE(実質収支比率等に係る経年分析!H$49,"▲","-"))),ROUND(VALUE(SUBSTITUTE(実質収支比率等に係る経年分析!H$49,"▲","-")),2),NA())</f>
        <v>-1.02</v>
      </c>
      <c r="E21" s="159">
        <f>IF(ISNUMBER(VALUE(SUBSTITUTE(実質収支比率等に係る経年分析!I$49,"▲","-"))),ROUND(VALUE(SUBSTITUTE(実質収支比率等に係る経年分析!I$49,"▲","-")),2),NA())</f>
        <v>-1.35</v>
      </c>
      <c r="F21" s="159">
        <f>IF(ISNUMBER(VALUE(SUBSTITUTE(実質収支比率等に係る経年分析!J$49,"▲","-"))),ROUND(VALUE(SUBSTITUTE(実質収支比率等に係る経年分析!J$49,"▲","-")),2),NA())</f>
        <v>-2.48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白糠町後期高齢者医療特別会計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白糠町簡易水道及び飲用水道供給事業特別会計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白糠町公共下水道事業特別会計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白糠町国民健康保険特別会計</v>
      </c>
      <c r="B33" s="160">
        <f>IF(ROUND(VALUE(SUBSTITUTE(連結実質赤字比率に係る赤字・黒字の構成分析!F$37,"▲", "-")), 2) &lt; 0, ABS(ROUND(VALUE(SUBSTITUTE(連結実質赤字比率に係る赤字・黒字の構成分析!F$37,"▲", "-")), 2)), NA())</f>
        <v>0.83</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0.14000000000000001</v>
      </c>
    </row>
    <row r="34" spans="1:16">
      <c r="A34" s="160" t="str">
        <f>IF(連結実質赤字比率に係る赤字・黒字の構成分析!C$36="",NA(),連結実質赤字比率に係る赤字・黒字の構成分析!C$36)</f>
        <v>白糠町介護保険特別会計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0.56000000000000005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3.42</v>
      </c>
    </row>
    <row r="36" spans="1:16">
      <c r="A36" s="160" t="str">
        <f>IF(連結実質赤字比率に係る赤字・黒字の構成分析!C$34="",NA(),連結実質赤字比率に係る赤字・黒字の構成分析!C$34)</f>
        <v>白糠町水道事業会計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700</v>
      </c>
      <c r="E42" s="161"/>
      <c r="F42" s="161"/>
      <c r="G42" s="161">
        <f>'実質公債費比率（分子）の構造'!L$52</f>
        <v>733</v>
      </c>
      <c r="H42" s="161"/>
      <c r="I42" s="161"/>
      <c r="J42" s="161">
        <f>'実質公債費比率（分子）の構造'!M$52</f>
        <v>728</v>
      </c>
      <c r="K42" s="161"/>
      <c r="L42" s="161"/>
      <c r="M42" s="161">
        <f>'実質公債費比率（分子）の構造'!N$52</f>
        <v>763</v>
      </c>
      <c r="N42" s="161"/>
      <c r="O42" s="161"/>
      <c r="P42" s="161">
        <f>'実質公債費比率（分子）の構造'!O$52</f>
        <v>720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8</v>
      </c>
      <c r="C44" s="161"/>
      <c r="D44" s="161"/>
      <c r="E44" s="161">
        <f>'実質公債費比率（分子）の構造'!L$50</f>
        <v>6</v>
      </c>
      <c r="F44" s="161"/>
      <c r="G44" s="161"/>
      <c r="H44" s="161">
        <f>'実質公債費比率（分子）の構造'!M$50</f>
        <v>9</v>
      </c>
      <c r="I44" s="161"/>
      <c r="J44" s="161"/>
      <c r="K44" s="161">
        <f>'実質公債費比率（分子）の構造'!N$50</f>
        <v>11</v>
      </c>
      <c r="L44" s="161"/>
      <c r="M44" s="161"/>
      <c r="N44" s="161">
        <f>'実質公債費比率（分子）の構造'!O$50</f>
        <v>19</v>
      </c>
      <c r="O44" s="161"/>
      <c r="P44" s="161"/>
    </row>
    <row r="45" spans="1:16">
      <c r="A45" s="161" t="s">
        <v>60</v>
      </c>
      <c r="B45" s="161">
        <f>'実質公債費比率（分子）の構造'!K$49</f>
        <v>48</v>
      </c>
      <c r="C45" s="161"/>
      <c r="D45" s="161"/>
      <c r="E45" s="161">
        <f>'実質公債費比率（分子）の構造'!L$49</f>
        <v>45</v>
      </c>
      <c r="F45" s="161"/>
      <c r="G45" s="161"/>
      <c r="H45" s="161">
        <f>'実質公債費比率（分子）の構造'!M$49</f>
        <v>44</v>
      </c>
      <c r="I45" s="161"/>
      <c r="J45" s="161"/>
      <c r="K45" s="161">
        <f>'実質公債費比率（分子）の構造'!N$49</f>
        <v>40</v>
      </c>
      <c r="L45" s="161"/>
      <c r="M45" s="161"/>
      <c r="N45" s="161">
        <f>'実質公債費比率（分子）の構造'!O$49</f>
        <v>41</v>
      </c>
      <c r="O45" s="161"/>
      <c r="P45" s="161"/>
    </row>
    <row r="46" spans="1:16">
      <c r="A46" s="161" t="s">
        <v>61</v>
      </c>
      <c r="B46" s="161">
        <f>'実質公債費比率（分子）の構造'!K$48</f>
        <v>182</v>
      </c>
      <c r="C46" s="161"/>
      <c r="D46" s="161"/>
      <c r="E46" s="161">
        <f>'実質公債費比率（分子）の構造'!L$48</f>
        <v>200</v>
      </c>
      <c r="F46" s="161"/>
      <c r="G46" s="161"/>
      <c r="H46" s="161">
        <f>'実質公債費比率（分子）の構造'!M$48</f>
        <v>219</v>
      </c>
      <c r="I46" s="161"/>
      <c r="J46" s="161"/>
      <c r="K46" s="161">
        <f>'実質公債費比率（分子）の構造'!N$48</f>
        <v>232</v>
      </c>
      <c r="L46" s="161"/>
      <c r="M46" s="161"/>
      <c r="N46" s="161">
        <f>'実質公債費比率（分子）の構造'!O$48</f>
        <v>255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873</v>
      </c>
      <c r="C49" s="161"/>
      <c r="D49" s="161"/>
      <c r="E49" s="161">
        <f>'実質公債費比率（分子）の構造'!L$45</f>
        <v>840</v>
      </c>
      <c r="F49" s="161"/>
      <c r="G49" s="161"/>
      <c r="H49" s="161">
        <f>'実質公債費比率（分子）の構造'!M$45</f>
        <v>776</v>
      </c>
      <c r="I49" s="161"/>
      <c r="J49" s="161"/>
      <c r="K49" s="161">
        <f>'実質公債費比率（分子）の構造'!N$45</f>
        <v>762</v>
      </c>
      <c r="L49" s="161"/>
      <c r="M49" s="161"/>
      <c r="N49" s="161">
        <f>'実質公債費比率（分子）の構造'!O$45</f>
        <v>721</v>
      </c>
      <c r="O49" s="161"/>
      <c r="P49" s="161"/>
    </row>
    <row r="50" spans="1:16">
      <c r="A50" s="161" t="s">
        <v>65</v>
      </c>
      <c r="B50" s="161" t="e">
        <f>NA()</f>
        <v>#N/A</v>
      </c>
      <c r="C50" s="161">
        <f>IF(ISNUMBER('実質公債費比率（分子）の構造'!K$53),'実質公債費比率（分子）の構造'!K$53,NA())</f>
        <v>411</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320</v>
      </c>
      <c r="J50" s="161" t="e">
        <f>NA()</f>
        <v>#N/A</v>
      </c>
      <c r="K50" s="161" t="e">
        <f>NA()</f>
        <v>#N/A</v>
      </c>
      <c r="L50" s="161">
        <f>IF(ISNUMBER('実質公債費比率（分子）の構造'!N$53),'実質公債費比率（分子）の構造'!N$53,NA())</f>
        <v>282</v>
      </c>
      <c r="M50" s="161" t="e">
        <f>NA()</f>
        <v>#N/A</v>
      </c>
      <c r="N50" s="161" t="e">
        <f>NA()</f>
        <v>#N/A</v>
      </c>
      <c r="O50" s="161">
        <f>IF(ISNUMBER('実質公債費比率（分子）の構造'!O$53),'実質公債費比率（分子）の構造'!O$53,NA())</f>
        <v>316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7389</v>
      </c>
      <c r="E56" s="160"/>
      <c r="F56" s="160"/>
      <c r="G56" s="160">
        <f>'将来負担比率（分子）の構造'!J$52</f>
        <v>7423</v>
      </c>
      <c r="H56" s="160"/>
      <c r="I56" s="160"/>
      <c r="J56" s="160">
        <f>'将来負担比率（分子）の構造'!K$52</f>
        <v>7945</v>
      </c>
      <c r="K56" s="160"/>
      <c r="L56" s="160"/>
      <c r="M56" s="160">
        <f>'将来負担比率（分子）の構造'!L$52</f>
        <v>8726</v>
      </c>
      <c r="N56" s="160"/>
      <c r="O56" s="160"/>
      <c r="P56" s="160">
        <f>'将来負担比率（分子）の構造'!M$52</f>
        <v>9651</v>
      </c>
    </row>
    <row r="57" spans="1:16">
      <c r="A57" s="160" t="s">
        <v>36</v>
      </c>
      <c r="B57" s="160"/>
      <c r="C57" s="160"/>
      <c r="D57" s="160">
        <f>'将来負担比率（分子）の構造'!I$51</f>
        <v>382</v>
      </c>
      <c r="E57" s="160"/>
      <c r="F57" s="160"/>
      <c r="G57" s="160">
        <f>'将来負担比率（分子）の構造'!J$51</f>
        <v>317</v>
      </c>
      <c r="H57" s="160"/>
      <c r="I57" s="160"/>
      <c r="J57" s="160">
        <f>'将来負担比率（分子）の構造'!K$51</f>
        <v>299</v>
      </c>
      <c r="K57" s="160"/>
      <c r="L57" s="160"/>
      <c r="M57" s="160">
        <f>'将来負担比率（分子）の構造'!L$51</f>
        <v>320</v>
      </c>
      <c r="N57" s="160"/>
      <c r="O57" s="160"/>
      <c r="P57" s="160">
        <f>'将来負担比率（分子）の構造'!M$51</f>
        <v>262</v>
      </c>
    </row>
    <row r="58" spans="1:16">
      <c r="A58" s="160" t="s">
        <v>35</v>
      </c>
      <c r="B58" s="160"/>
      <c r="C58" s="160"/>
      <c r="D58" s="160">
        <f>'将来負担比率（分子）の構造'!I$50</f>
        <v>2022</v>
      </c>
      <c r="E58" s="160"/>
      <c r="F58" s="160"/>
      <c r="G58" s="160">
        <f>'将来負担比率（分子）の構造'!J$50</f>
        <v>2187</v>
      </c>
      <c r="H58" s="160"/>
      <c r="I58" s="160"/>
      <c r="J58" s="160">
        <f>'将来負担比率（分子）の構造'!K$50</f>
        <v>3119</v>
      </c>
      <c r="K58" s="160"/>
      <c r="L58" s="160"/>
      <c r="M58" s="160">
        <f>'将来負担比率（分子）の構造'!L$50</f>
        <v>3626</v>
      </c>
      <c r="N58" s="160"/>
      <c r="O58" s="160"/>
      <c r="P58" s="160">
        <f>'将来負担比率（分子）の構造'!M$50</f>
        <v>3684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1386</v>
      </c>
      <c r="C62" s="160"/>
      <c r="D62" s="160"/>
      <c r="E62" s="160">
        <f>'将来負担比率（分子）の構造'!J$45</f>
        <v>1295</v>
      </c>
      <c r="F62" s="160"/>
      <c r="G62" s="160"/>
      <c r="H62" s="160">
        <f>'将来負担比率（分子）の構造'!K$45</f>
        <v>1171</v>
      </c>
      <c r="I62" s="160"/>
      <c r="J62" s="160"/>
      <c r="K62" s="160">
        <f>'将来負担比率（分子）の構造'!L$45</f>
        <v>1130</v>
      </c>
      <c r="L62" s="160"/>
      <c r="M62" s="160"/>
      <c r="N62" s="160">
        <f>'将来負担比率（分子）の構造'!M$45</f>
        <v>1144</v>
      </c>
      <c r="O62" s="160"/>
      <c r="P62" s="160"/>
    </row>
    <row r="63" spans="1:16">
      <c r="A63" s="160" t="s">
        <v>28</v>
      </c>
      <c r="B63" s="160">
        <f>'将来負担比率（分子）の構造'!I$44</f>
        <v>1209</v>
      </c>
      <c r="C63" s="160"/>
      <c r="D63" s="160"/>
      <c r="E63" s="160">
        <f>'将来負担比率（分子）の構造'!J$44</f>
        <v>1113</v>
      </c>
      <c r="F63" s="160"/>
      <c r="G63" s="160"/>
      <c r="H63" s="160">
        <f>'将来負担比率（分子）の構造'!K$44</f>
        <v>1030</v>
      </c>
      <c r="I63" s="160"/>
      <c r="J63" s="160"/>
      <c r="K63" s="160">
        <f>'将来負担比率（分子）の構造'!L$44</f>
        <v>942</v>
      </c>
      <c r="L63" s="160"/>
      <c r="M63" s="160"/>
      <c r="N63" s="160">
        <f>'将来負担比率（分子）の構造'!M$44</f>
        <v>851</v>
      </c>
      <c r="O63" s="160"/>
      <c r="P63" s="160"/>
    </row>
    <row r="64" spans="1:16">
      <c r="A64" s="160" t="s">
        <v>27</v>
      </c>
      <c r="B64" s="160">
        <f>'将来負担比率（分子）の構造'!I$43</f>
        <v>3656</v>
      </c>
      <c r="C64" s="160"/>
      <c r="D64" s="160"/>
      <c r="E64" s="160">
        <f>'将来負担比率（分子）の構造'!J$43</f>
        <v>3756</v>
      </c>
      <c r="F64" s="160"/>
      <c r="G64" s="160"/>
      <c r="H64" s="160">
        <f>'将来負担比率（分子）の構造'!K$43</f>
        <v>3807</v>
      </c>
      <c r="I64" s="160"/>
      <c r="J64" s="160"/>
      <c r="K64" s="160">
        <f>'将来負担比率（分子）の構造'!L$43</f>
        <v>3767</v>
      </c>
      <c r="L64" s="160"/>
      <c r="M64" s="160"/>
      <c r="N64" s="160">
        <f>'将来負担比率（分子）の構造'!M$43</f>
        <v>3707</v>
      </c>
      <c r="O64" s="160"/>
      <c r="P64" s="160"/>
    </row>
    <row r="65" spans="1:16">
      <c r="A65" s="160" t="s">
        <v>26</v>
      </c>
      <c r="B65" s="160">
        <f>'将来負担比率（分子）の構造'!I$42</f>
        <v>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7101</v>
      </c>
      <c r="C66" s="160"/>
      <c r="D66" s="160"/>
      <c r="E66" s="160">
        <f>'将来負担比率（分子）の構造'!J$41</f>
        <v>7065</v>
      </c>
      <c r="F66" s="160"/>
      <c r="G66" s="160"/>
      <c r="H66" s="160">
        <f>'将来負担比率（分子）の構造'!K$41</f>
        <v>7725</v>
      </c>
      <c r="I66" s="160"/>
      <c r="J66" s="160"/>
      <c r="K66" s="160">
        <f>'将来負担比率（分子）の構造'!L$41</f>
        <v>8991</v>
      </c>
      <c r="L66" s="160"/>
      <c r="M66" s="160"/>
      <c r="N66" s="160">
        <f>'将来負担比率（分子）の構造'!M$41</f>
        <v>10591</v>
      </c>
      <c r="O66" s="160"/>
      <c r="P66" s="160"/>
    </row>
    <row r="67" spans="1:16">
      <c r="A67" s="160" t="s">
        <v>69</v>
      </c>
      <c r="B67" s="160" t="e">
        <f>NA()</f>
        <v>#N/A</v>
      </c>
      <c r="C67" s="160">
        <f>IF(ISNUMBER('将来負担比率（分子）の構造'!I$53), IF('将来負担比率（分子）の構造'!I$53 &lt; 0, 0, '将来負担比率（分子）の構造'!I$53), NA())</f>
        <v>3561</v>
      </c>
      <c r="D67" s="160" t="e">
        <f>NA()</f>
        <v>#N/A</v>
      </c>
      <c r="E67" s="160" t="e">
        <f>NA()</f>
        <v>#N/A</v>
      </c>
      <c r="F67" s="160">
        <f>IF(ISNUMBER('将来負担比率（分子）の構造'!J$53), IF('将来負担比率（分子）の構造'!J$53 &lt; 0, 0, '将来負担比率（分子）の構造'!J$53), NA())</f>
        <v>3303</v>
      </c>
      <c r="G67" s="160" t="e">
        <f>NA()</f>
        <v>#N/A</v>
      </c>
      <c r="H67" s="160" t="e">
        <f>NA()</f>
        <v>#N/A</v>
      </c>
      <c r="I67" s="160">
        <f>IF(ISNUMBER('将来負担比率（分子）の構造'!K$53), IF('将来負担比率（分子）の構造'!K$53 &lt; 0, 0, '将来負担比率（分子）の構造'!K$53), NA())</f>
        <v>2371</v>
      </c>
      <c r="J67" s="160" t="e">
        <f>NA()</f>
        <v>#N/A</v>
      </c>
      <c r="K67" s="160" t="e">
        <f>NA()</f>
        <v>#N/A</v>
      </c>
      <c r="L67" s="160">
        <f>IF(ISNUMBER('将来負担比率（分子）の構造'!L$53), IF('将来負担比率（分子）の構造'!L$53 &lt; 0, 0, '将来負担比率（分子）の構造'!L$53), NA())</f>
        <v>2158</v>
      </c>
      <c r="M67" s="160" t="e">
        <f>NA()</f>
        <v>#N/A</v>
      </c>
      <c r="N67" s="160" t="e">
        <f>NA()</f>
        <v>#N/A</v>
      </c>
      <c r="O67" s="160">
        <f>IF(ISNUMBER('将来負担比率（分子）の構造'!M$53), IF('将来負担比率（分子）の構造'!M$53 &lt; 0, 0, '将来負担比率（分子）の構造'!M$53), NA())</f>
        <v>2697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1258</v>
      </c>
      <c r="C72" s="164">
        <f>基金残高に係る経年分析!G55</f>
        <v>1275</v>
      </c>
      <c r="D72" s="164">
        <f>基金残高に係る経年分析!H55</f>
        <v>1248</v>
      </c>
    </row>
    <row r="73" spans="1:16">
      <c r="A73" s="163" t="s">
        <v>72</v>
      </c>
      <c r="B73" s="164">
        <f>基金残高に係る経年分析!F56</f>
        <v>772</v>
      </c>
      <c r="C73" s="164">
        <f>基金残高に係る経年分析!G56</f>
        <v>922</v>
      </c>
      <c r="D73" s="164">
        <f>基金残高に係る経年分析!H56</f>
        <v>1056</v>
      </c>
    </row>
    <row r="74" spans="1:16">
      <c r="A74" s="163" t="s">
        <v>73</v>
      </c>
      <c r="B74" s="164">
        <f>基金残高に係る経年分析!F57</f>
        <v>1021</v>
      </c>
      <c r="C74" s="164">
        <f>基金残高に係る経年分析!G57</f>
        <v>1306</v>
      </c>
      <c r="D74" s="164">
        <f>基金残高に係る経年分析!H57</f>
        <v>1221</v>
      </c>
    </row>
  </sheetData>
  <sheetProtection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959094</v>
      </c>
      <c r="S5" s="707"/>
      <c r="T5" s="707"/>
      <c r="U5" s="707"/>
      <c r="V5" s="707"/>
      <c r="W5" s="707"/>
      <c r="X5" s="707"/>
      <c r="Y5" s="753"/>
      <c r="Z5" s="771">
        <v>8.4</v>
      </c>
      <c r="AA5" s="771"/>
      <c r="AB5" s="771"/>
      <c r="AC5" s="771"/>
      <c r="AD5" s="772">
        <v>959094</v>
      </c>
      <c r="AE5" s="772"/>
      <c r="AF5" s="772"/>
      <c r="AG5" s="772"/>
      <c r="AH5" s="772"/>
      <c r="AI5" s="772"/>
      <c r="AJ5" s="772"/>
      <c r="AK5" s="772"/>
      <c r="AL5" s="754">
        <v>22.7</v>
      </c>
      <c r="AM5" s="723"/>
      <c r="AN5" s="723"/>
      <c r="AO5" s="755"/>
      <c r="AP5" s="740" t="s">
        <v>224</v>
      </c>
      <c r="AQ5" s="741"/>
      <c r="AR5" s="741"/>
      <c r="AS5" s="741"/>
      <c r="AT5" s="741"/>
      <c r="AU5" s="741"/>
      <c r="AV5" s="741"/>
      <c r="AW5" s="741"/>
      <c r="AX5" s="741"/>
      <c r="AY5" s="741"/>
      <c r="AZ5" s="741"/>
      <c r="BA5" s="741"/>
      <c r="BB5" s="741"/>
      <c r="BC5" s="741"/>
      <c r="BD5" s="741"/>
      <c r="BE5" s="741"/>
      <c r="BF5" s="742"/>
      <c r="BG5" s="641">
        <v>959094</v>
      </c>
      <c r="BH5" s="644"/>
      <c r="BI5" s="644"/>
      <c r="BJ5" s="644"/>
      <c r="BK5" s="644"/>
      <c r="BL5" s="644"/>
      <c r="BM5" s="644"/>
      <c r="BN5" s="645"/>
      <c r="BO5" s="703">
        <v>100</v>
      </c>
      <c r="BP5" s="703"/>
      <c r="BQ5" s="703"/>
      <c r="BR5" s="703"/>
      <c r="BS5" s="704">
        <v>13595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121584</v>
      </c>
      <c r="S6" s="644"/>
      <c r="T6" s="644"/>
      <c r="U6" s="644"/>
      <c r="V6" s="644"/>
      <c r="W6" s="644"/>
      <c r="X6" s="644"/>
      <c r="Y6" s="645"/>
      <c r="Z6" s="703">
        <v>1.1000000000000001</v>
      </c>
      <c r="AA6" s="703"/>
      <c r="AB6" s="703"/>
      <c r="AC6" s="703"/>
      <c r="AD6" s="704">
        <v>121584</v>
      </c>
      <c r="AE6" s="704"/>
      <c r="AF6" s="704"/>
      <c r="AG6" s="704"/>
      <c r="AH6" s="704"/>
      <c r="AI6" s="704"/>
      <c r="AJ6" s="704"/>
      <c r="AK6" s="704"/>
      <c r="AL6" s="646">
        <v>2.9</v>
      </c>
      <c r="AM6" s="647"/>
      <c r="AN6" s="647"/>
      <c r="AO6" s="705"/>
      <c r="AP6" s="638" t="s">
        <v>229</v>
      </c>
      <c r="AQ6" s="639"/>
      <c r="AR6" s="639"/>
      <c r="AS6" s="639"/>
      <c r="AT6" s="639"/>
      <c r="AU6" s="639"/>
      <c r="AV6" s="639"/>
      <c r="AW6" s="639"/>
      <c r="AX6" s="639"/>
      <c r="AY6" s="639"/>
      <c r="AZ6" s="639"/>
      <c r="BA6" s="639"/>
      <c r="BB6" s="639"/>
      <c r="BC6" s="639"/>
      <c r="BD6" s="639"/>
      <c r="BE6" s="639"/>
      <c r="BF6" s="640"/>
      <c r="BG6" s="641">
        <v>959094</v>
      </c>
      <c r="BH6" s="644"/>
      <c r="BI6" s="644"/>
      <c r="BJ6" s="644"/>
      <c r="BK6" s="644"/>
      <c r="BL6" s="644"/>
      <c r="BM6" s="644"/>
      <c r="BN6" s="645"/>
      <c r="BO6" s="703">
        <v>100</v>
      </c>
      <c r="BP6" s="703"/>
      <c r="BQ6" s="703"/>
      <c r="BR6" s="703"/>
      <c r="BS6" s="704">
        <v>13595</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85115</v>
      </c>
      <c r="CS6" s="644"/>
      <c r="CT6" s="644"/>
      <c r="CU6" s="644"/>
      <c r="CV6" s="644"/>
      <c r="CW6" s="644"/>
      <c r="CX6" s="644"/>
      <c r="CY6" s="645"/>
      <c r="CZ6" s="754">
        <v>0.8</v>
      </c>
      <c r="DA6" s="723"/>
      <c r="DB6" s="723"/>
      <c r="DC6" s="757"/>
      <c r="DD6" s="649" t="s">
        <v>132</v>
      </c>
      <c r="DE6" s="644"/>
      <c r="DF6" s="644"/>
      <c r="DG6" s="644"/>
      <c r="DH6" s="644"/>
      <c r="DI6" s="644"/>
      <c r="DJ6" s="644"/>
      <c r="DK6" s="644"/>
      <c r="DL6" s="644"/>
      <c r="DM6" s="644"/>
      <c r="DN6" s="644"/>
      <c r="DO6" s="644"/>
      <c r="DP6" s="645"/>
      <c r="DQ6" s="649">
        <v>84579</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1273</v>
      </c>
      <c r="S7" s="644"/>
      <c r="T7" s="644"/>
      <c r="U7" s="644"/>
      <c r="V7" s="644"/>
      <c r="W7" s="644"/>
      <c r="X7" s="644"/>
      <c r="Y7" s="645"/>
      <c r="Z7" s="703">
        <v>0</v>
      </c>
      <c r="AA7" s="703"/>
      <c r="AB7" s="703"/>
      <c r="AC7" s="703"/>
      <c r="AD7" s="704">
        <v>1273</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347605</v>
      </c>
      <c r="BH7" s="644"/>
      <c r="BI7" s="644"/>
      <c r="BJ7" s="644"/>
      <c r="BK7" s="644"/>
      <c r="BL7" s="644"/>
      <c r="BM7" s="644"/>
      <c r="BN7" s="645"/>
      <c r="BO7" s="703">
        <v>36.200000000000003</v>
      </c>
      <c r="BP7" s="703"/>
      <c r="BQ7" s="703"/>
      <c r="BR7" s="703"/>
      <c r="BS7" s="704">
        <v>13595</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2981476</v>
      </c>
      <c r="CS7" s="644"/>
      <c r="CT7" s="644"/>
      <c r="CU7" s="644"/>
      <c r="CV7" s="644"/>
      <c r="CW7" s="644"/>
      <c r="CX7" s="644"/>
      <c r="CY7" s="645"/>
      <c r="CZ7" s="703">
        <v>26.5</v>
      </c>
      <c r="DA7" s="703"/>
      <c r="DB7" s="703"/>
      <c r="DC7" s="703"/>
      <c r="DD7" s="649">
        <v>97834</v>
      </c>
      <c r="DE7" s="644"/>
      <c r="DF7" s="644"/>
      <c r="DG7" s="644"/>
      <c r="DH7" s="644"/>
      <c r="DI7" s="644"/>
      <c r="DJ7" s="644"/>
      <c r="DK7" s="644"/>
      <c r="DL7" s="644"/>
      <c r="DM7" s="644"/>
      <c r="DN7" s="644"/>
      <c r="DO7" s="644"/>
      <c r="DP7" s="645"/>
      <c r="DQ7" s="649">
        <v>2612259</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1808</v>
      </c>
      <c r="S8" s="644"/>
      <c r="T8" s="644"/>
      <c r="U8" s="644"/>
      <c r="V8" s="644"/>
      <c r="W8" s="644"/>
      <c r="X8" s="644"/>
      <c r="Y8" s="645"/>
      <c r="Z8" s="703">
        <v>0</v>
      </c>
      <c r="AA8" s="703"/>
      <c r="AB8" s="703"/>
      <c r="AC8" s="703"/>
      <c r="AD8" s="704">
        <v>1808</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12685</v>
      </c>
      <c r="BH8" s="644"/>
      <c r="BI8" s="644"/>
      <c r="BJ8" s="644"/>
      <c r="BK8" s="644"/>
      <c r="BL8" s="644"/>
      <c r="BM8" s="644"/>
      <c r="BN8" s="645"/>
      <c r="BO8" s="703">
        <v>1.3</v>
      </c>
      <c r="BP8" s="703"/>
      <c r="BQ8" s="703"/>
      <c r="BR8" s="703"/>
      <c r="BS8" s="649" t="s">
        <v>132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1339245</v>
      </c>
      <c r="CS8" s="644"/>
      <c r="CT8" s="644"/>
      <c r="CU8" s="644"/>
      <c r="CV8" s="644"/>
      <c r="CW8" s="644"/>
      <c r="CX8" s="644"/>
      <c r="CY8" s="645"/>
      <c r="CZ8" s="703">
        <v>11.9</v>
      </c>
      <c r="DA8" s="703"/>
      <c r="DB8" s="703"/>
      <c r="DC8" s="703"/>
      <c r="DD8" s="649">
        <v>38595</v>
      </c>
      <c r="DE8" s="644"/>
      <c r="DF8" s="644"/>
      <c r="DG8" s="644"/>
      <c r="DH8" s="644"/>
      <c r="DI8" s="644"/>
      <c r="DJ8" s="644"/>
      <c r="DK8" s="644"/>
      <c r="DL8" s="644"/>
      <c r="DM8" s="644"/>
      <c r="DN8" s="644"/>
      <c r="DO8" s="644"/>
      <c r="DP8" s="645"/>
      <c r="DQ8" s="649">
        <v>782478</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1828</v>
      </c>
      <c r="S9" s="644"/>
      <c r="T9" s="644"/>
      <c r="U9" s="644"/>
      <c r="V9" s="644"/>
      <c r="W9" s="644"/>
      <c r="X9" s="644"/>
      <c r="Y9" s="645"/>
      <c r="Z9" s="703">
        <v>0</v>
      </c>
      <c r="AA9" s="703"/>
      <c r="AB9" s="703"/>
      <c r="AC9" s="703"/>
      <c r="AD9" s="704">
        <v>1828</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262535</v>
      </c>
      <c r="BH9" s="644"/>
      <c r="BI9" s="644"/>
      <c r="BJ9" s="644"/>
      <c r="BK9" s="644"/>
      <c r="BL9" s="644"/>
      <c r="BM9" s="644"/>
      <c r="BN9" s="645"/>
      <c r="BO9" s="703">
        <v>27.4</v>
      </c>
      <c r="BP9" s="703"/>
      <c r="BQ9" s="703"/>
      <c r="BR9" s="703"/>
      <c r="BS9" s="649" t="s">
        <v>132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410449</v>
      </c>
      <c r="CS9" s="644"/>
      <c r="CT9" s="644"/>
      <c r="CU9" s="644"/>
      <c r="CV9" s="644"/>
      <c r="CW9" s="644"/>
      <c r="CX9" s="644"/>
      <c r="CY9" s="645"/>
      <c r="CZ9" s="703">
        <v>3.6</v>
      </c>
      <c r="DA9" s="703"/>
      <c r="DB9" s="703"/>
      <c r="DC9" s="703"/>
      <c r="DD9" s="649">
        <v>36138</v>
      </c>
      <c r="DE9" s="644"/>
      <c r="DF9" s="644"/>
      <c r="DG9" s="644"/>
      <c r="DH9" s="644"/>
      <c r="DI9" s="644"/>
      <c r="DJ9" s="644"/>
      <c r="DK9" s="644"/>
      <c r="DL9" s="644"/>
      <c r="DM9" s="644"/>
      <c r="DN9" s="644"/>
      <c r="DO9" s="644"/>
      <c r="DP9" s="645"/>
      <c r="DQ9" s="649">
        <v>312708</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132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29480</v>
      </c>
      <c r="BH10" s="644"/>
      <c r="BI10" s="644"/>
      <c r="BJ10" s="644"/>
      <c r="BK10" s="644"/>
      <c r="BL10" s="644"/>
      <c r="BM10" s="644"/>
      <c r="BN10" s="645"/>
      <c r="BO10" s="703">
        <v>3.1</v>
      </c>
      <c r="BP10" s="703"/>
      <c r="BQ10" s="703"/>
      <c r="BR10" s="703"/>
      <c r="BS10" s="649">
        <v>4888</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1429</v>
      </c>
      <c r="CS10" s="644"/>
      <c r="CT10" s="644"/>
      <c r="CU10" s="644"/>
      <c r="CV10" s="644"/>
      <c r="CW10" s="644"/>
      <c r="CX10" s="644"/>
      <c r="CY10" s="645"/>
      <c r="CZ10" s="703">
        <v>0</v>
      </c>
      <c r="DA10" s="703"/>
      <c r="DB10" s="703"/>
      <c r="DC10" s="703"/>
      <c r="DD10" s="649" t="s">
        <v>132</v>
      </c>
      <c r="DE10" s="644"/>
      <c r="DF10" s="644"/>
      <c r="DG10" s="644"/>
      <c r="DH10" s="644"/>
      <c r="DI10" s="644"/>
      <c r="DJ10" s="644"/>
      <c r="DK10" s="644"/>
      <c r="DL10" s="644"/>
      <c r="DM10" s="644"/>
      <c r="DN10" s="644"/>
      <c r="DO10" s="644"/>
      <c r="DP10" s="645"/>
      <c r="DQ10" s="649">
        <v>429</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132</v>
      </c>
      <c r="AE11" s="704"/>
      <c r="AF11" s="704"/>
      <c r="AG11" s="704"/>
      <c r="AH11" s="704"/>
      <c r="AI11" s="704"/>
      <c r="AJ11" s="704"/>
      <c r="AK11" s="704"/>
      <c r="AL11" s="646" t="s">
        <v>132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42905</v>
      </c>
      <c r="BH11" s="644"/>
      <c r="BI11" s="644"/>
      <c r="BJ11" s="644"/>
      <c r="BK11" s="644"/>
      <c r="BL11" s="644"/>
      <c r="BM11" s="644"/>
      <c r="BN11" s="645"/>
      <c r="BO11" s="703">
        <v>4.5</v>
      </c>
      <c r="BP11" s="703"/>
      <c r="BQ11" s="703"/>
      <c r="BR11" s="703"/>
      <c r="BS11" s="649">
        <v>8707</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1192335</v>
      </c>
      <c r="CS11" s="644"/>
      <c r="CT11" s="644"/>
      <c r="CU11" s="644"/>
      <c r="CV11" s="644"/>
      <c r="CW11" s="644"/>
      <c r="CX11" s="644"/>
      <c r="CY11" s="645"/>
      <c r="CZ11" s="703">
        <v>10.6</v>
      </c>
      <c r="DA11" s="703"/>
      <c r="DB11" s="703"/>
      <c r="DC11" s="703"/>
      <c r="DD11" s="649">
        <v>867634</v>
      </c>
      <c r="DE11" s="644"/>
      <c r="DF11" s="644"/>
      <c r="DG11" s="644"/>
      <c r="DH11" s="644"/>
      <c r="DI11" s="644"/>
      <c r="DJ11" s="644"/>
      <c r="DK11" s="644"/>
      <c r="DL11" s="644"/>
      <c r="DM11" s="644"/>
      <c r="DN11" s="644"/>
      <c r="DO11" s="644"/>
      <c r="DP11" s="645"/>
      <c r="DQ11" s="649">
        <v>142437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173246</v>
      </c>
      <c r="S12" s="644"/>
      <c r="T12" s="644"/>
      <c r="U12" s="644"/>
      <c r="V12" s="644"/>
      <c r="W12" s="644"/>
      <c r="X12" s="644"/>
      <c r="Y12" s="645"/>
      <c r="Z12" s="703">
        <v>1.5</v>
      </c>
      <c r="AA12" s="703"/>
      <c r="AB12" s="703"/>
      <c r="AC12" s="703"/>
      <c r="AD12" s="704">
        <v>173246</v>
      </c>
      <c r="AE12" s="704"/>
      <c r="AF12" s="704"/>
      <c r="AG12" s="704"/>
      <c r="AH12" s="704"/>
      <c r="AI12" s="704"/>
      <c r="AJ12" s="704"/>
      <c r="AK12" s="704"/>
      <c r="AL12" s="646">
        <v>4.0999999999999996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511352</v>
      </c>
      <c r="BH12" s="644"/>
      <c r="BI12" s="644"/>
      <c r="BJ12" s="644"/>
      <c r="BK12" s="644"/>
      <c r="BL12" s="644"/>
      <c r="BM12" s="644"/>
      <c r="BN12" s="645"/>
      <c r="BO12" s="703">
        <v>53.3</v>
      </c>
      <c r="BP12" s="703"/>
      <c r="BQ12" s="703"/>
      <c r="BR12" s="703"/>
      <c r="BS12" s="649" t="s">
        <v>132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419298</v>
      </c>
      <c r="CS12" s="644"/>
      <c r="CT12" s="644"/>
      <c r="CU12" s="644"/>
      <c r="CV12" s="644"/>
      <c r="CW12" s="644"/>
      <c r="CX12" s="644"/>
      <c r="CY12" s="645"/>
      <c r="CZ12" s="703">
        <v>3.7</v>
      </c>
      <c r="DA12" s="703"/>
      <c r="DB12" s="703"/>
      <c r="DC12" s="703"/>
      <c r="DD12" s="649">
        <v>199985</v>
      </c>
      <c r="DE12" s="644"/>
      <c r="DF12" s="644"/>
      <c r="DG12" s="644"/>
      <c r="DH12" s="644"/>
      <c r="DI12" s="644"/>
      <c r="DJ12" s="644"/>
      <c r="DK12" s="644"/>
      <c r="DL12" s="644"/>
      <c r="DM12" s="644"/>
      <c r="DN12" s="644"/>
      <c r="DO12" s="644"/>
      <c r="DP12" s="645"/>
      <c r="DQ12" s="649">
        <v>221104</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2811</v>
      </c>
      <c r="S13" s="644"/>
      <c r="T13" s="644"/>
      <c r="U13" s="644"/>
      <c r="V13" s="644"/>
      <c r="W13" s="644"/>
      <c r="X13" s="644"/>
      <c r="Y13" s="645"/>
      <c r="Z13" s="703">
        <v>0</v>
      </c>
      <c r="AA13" s="703"/>
      <c r="AB13" s="703"/>
      <c r="AC13" s="703"/>
      <c r="AD13" s="704">
        <v>2811</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489989</v>
      </c>
      <c r="BH13" s="644"/>
      <c r="BI13" s="644"/>
      <c r="BJ13" s="644"/>
      <c r="BK13" s="644"/>
      <c r="BL13" s="644"/>
      <c r="BM13" s="644"/>
      <c r="BN13" s="645"/>
      <c r="BO13" s="703">
        <v>51.1</v>
      </c>
      <c r="BP13" s="703"/>
      <c r="BQ13" s="703"/>
      <c r="BR13" s="703"/>
      <c r="BS13" s="649" t="s">
        <v>132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1128870</v>
      </c>
      <c r="CS13" s="644"/>
      <c r="CT13" s="644"/>
      <c r="CU13" s="644"/>
      <c r="CV13" s="644"/>
      <c r="CW13" s="644"/>
      <c r="CX13" s="644"/>
      <c r="CY13" s="645"/>
      <c r="CZ13" s="703">
        <v>10</v>
      </c>
      <c r="DA13" s="703"/>
      <c r="DB13" s="703"/>
      <c r="DC13" s="703"/>
      <c r="DD13" s="649">
        <v>656687</v>
      </c>
      <c r="DE13" s="644"/>
      <c r="DF13" s="644"/>
      <c r="DG13" s="644"/>
      <c r="DH13" s="644"/>
      <c r="DI13" s="644"/>
      <c r="DJ13" s="644"/>
      <c r="DK13" s="644"/>
      <c r="DL13" s="644"/>
      <c r="DM13" s="644"/>
      <c r="DN13" s="644"/>
      <c r="DO13" s="644"/>
      <c r="DP13" s="645"/>
      <c r="DQ13" s="649">
        <v>655619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22575</v>
      </c>
      <c r="BH14" s="644"/>
      <c r="BI14" s="644"/>
      <c r="BJ14" s="644"/>
      <c r="BK14" s="644"/>
      <c r="BL14" s="644"/>
      <c r="BM14" s="644"/>
      <c r="BN14" s="645"/>
      <c r="BO14" s="703">
        <v>2.4</v>
      </c>
      <c r="BP14" s="703"/>
      <c r="BQ14" s="703"/>
      <c r="BR14" s="703"/>
      <c r="BS14" s="649" t="s">
        <v>132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387307</v>
      </c>
      <c r="CS14" s="644"/>
      <c r="CT14" s="644"/>
      <c r="CU14" s="644"/>
      <c r="CV14" s="644"/>
      <c r="CW14" s="644"/>
      <c r="CX14" s="644"/>
      <c r="CY14" s="645"/>
      <c r="CZ14" s="703">
        <v>3.4</v>
      </c>
      <c r="DA14" s="703"/>
      <c r="DB14" s="703"/>
      <c r="DC14" s="703"/>
      <c r="DD14" s="649">
        <v>49885</v>
      </c>
      <c r="DE14" s="644"/>
      <c r="DF14" s="644"/>
      <c r="DG14" s="644"/>
      <c r="DH14" s="644"/>
      <c r="DI14" s="644"/>
      <c r="DJ14" s="644"/>
      <c r="DK14" s="644"/>
      <c r="DL14" s="644"/>
      <c r="DM14" s="644"/>
      <c r="DN14" s="644"/>
      <c r="DO14" s="644"/>
      <c r="DP14" s="645"/>
      <c r="DQ14" s="649">
        <v>337803</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27987</v>
      </c>
      <c r="S15" s="644"/>
      <c r="T15" s="644"/>
      <c r="U15" s="644"/>
      <c r="V15" s="644"/>
      <c r="W15" s="644"/>
      <c r="X15" s="644"/>
      <c r="Y15" s="645"/>
      <c r="Z15" s="703">
        <v>0.2</v>
      </c>
      <c r="AA15" s="703"/>
      <c r="AB15" s="703"/>
      <c r="AC15" s="703"/>
      <c r="AD15" s="704">
        <v>27987</v>
      </c>
      <c r="AE15" s="704"/>
      <c r="AF15" s="704"/>
      <c r="AG15" s="704"/>
      <c r="AH15" s="704"/>
      <c r="AI15" s="704"/>
      <c r="AJ15" s="704"/>
      <c r="AK15" s="704"/>
      <c r="AL15" s="646">
        <v>0.7</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77562</v>
      </c>
      <c r="BH15" s="644"/>
      <c r="BI15" s="644"/>
      <c r="BJ15" s="644"/>
      <c r="BK15" s="644"/>
      <c r="BL15" s="644"/>
      <c r="BM15" s="644"/>
      <c r="BN15" s="645"/>
      <c r="BO15" s="703">
        <v>8.1</v>
      </c>
      <c r="BP15" s="703"/>
      <c r="BQ15" s="703"/>
      <c r="BR15" s="703"/>
      <c r="BS15" s="649" t="s">
        <v>132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2549473</v>
      </c>
      <c r="CS15" s="644"/>
      <c r="CT15" s="644"/>
      <c r="CU15" s="644"/>
      <c r="CV15" s="644"/>
      <c r="CW15" s="644"/>
      <c r="CX15" s="644"/>
      <c r="CY15" s="645"/>
      <c r="CZ15" s="703">
        <v>22.7</v>
      </c>
      <c r="DA15" s="703"/>
      <c r="DB15" s="703"/>
      <c r="DC15" s="703"/>
      <c r="DD15" s="649">
        <v>2027337</v>
      </c>
      <c r="DE15" s="644"/>
      <c r="DF15" s="644"/>
      <c r="DG15" s="644"/>
      <c r="DH15" s="644"/>
      <c r="DI15" s="644"/>
      <c r="DJ15" s="644"/>
      <c r="DK15" s="644"/>
      <c r="DL15" s="644"/>
      <c r="DM15" s="644"/>
      <c r="DN15" s="644"/>
      <c r="DO15" s="644"/>
      <c r="DP15" s="645"/>
      <c r="DQ15" s="649">
        <v>600718</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132</v>
      </c>
      <c r="AE16" s="704"/>
      <c r="AF16" s="704"/>
      <c r="AG16" s="704"/>
      <c r="AH16" s="704"/>
      <c r="AI16" s="704"/>
      <c r="AJ16" s="704"/>
      <c r="AK16" s="704"/>
      <c r="AL16" s="646" t="s">
        <v>132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34513</v>
      </c>
      <c r="CS16" s="644"/>
      <c r="CT16" s="644"/>
      <c r="CU16" s="644"/>
      <c r="CV16" s="644"/>
      <c r="CW16" s="644"/>
      <c r="CX16" s="644"/>
      <c r="CY16" s="645"/>
      <c r="CZ16" s="703">
        <v>0.3</v>
      </c>
      <c r="DA16" s="703"/>
      <c r="DB16" s="703"/>
      <c r="DC16" s="703"/>
      <c r="DD16" s="649" t="s">
        <v>132</v>
      </c>
      <c r="DE16" s="644"/>
      <c r="DF16" s="644"/>
      <c r="DG16" s="644"/>
      <c r="DH16" s="644"/>
      <c r="DI16" s="644"/>
      <c r="DJ16" s="644"/>
      <c r="DK16" s="644"/>
      <c r="DL16" s="644"/>
      <c r="DM16" s="644"/>
      <c r="DN16" s="644"/>
      <c r="DO16" s="644"/>
      <c r="DP16" s="645"/>
      <c r="DQ16" s="649">
        <v>5310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1096</v>
      </c>
      <c r="S17" s="644"/>
      <c r="T17" s="644"/>
      <c r="U17" s="644"/>
      <c r="V17" s="644"/>
      <c r="W17" s="644"/>
      <c r="X17" s="644"/>
      <c r="Y17" s="645"/>
      <c r="Z17" s="703">
        <v>0</v>
      </c>
      <c r="AA17" s="703"/>
      <c r="AB17" s="703"/>
      <c r="AC17" s="703"/>
      <c r="AD17" s="704">
        <v>1096</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132</v>
      </c>
      <c r="BP17" s="703"/>
      <c r="BQ17" s="703"/>
      <c r="BR17" s="703"/>
      <c r="BS17" s="649" t="s">
        <v>132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720888</v>
      </c>
      <c r="CS17" s="644"/>
      <c r="CT17" s="644"/>
      <c r="CU17" s="644"/>
      <c r="CV17" s="644"/>
      <c r="CW17" s="644"/>
      <c r="CX17" s="644"/>
      <c r="CY17" s="645"/>
      <c r="CZ17" s="703">
        <v>6.4</v>
      </c>
      <c r="DA17" s="703"/>
      <c r="DB17" s="703"/>
      <c r="DC17" s="703"/>
      <c r="DD17" s="649" t="s">
        <v>132</v>
      </c>
      <c r="DE17" s="644"/>
      <c r="DF17" s="644"/>
      <c r="DG17" s="644"/>
      <c r="DH17" s="644"/>
      <c r="DI17" s="644"/>
      <c r="DJ17" s="644"/>
      <c r="DK17" s="644"/>
      <c r="DL17" s="644"/>
      <c r="DM17" s="644"/>
      <c r="DN17" s="644"/>
      <c r="DO17" s="644"/>
      <c r="DP17" s="645"/>
      <c r="DQ17" s="649">
        <v>681784</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3203501</v>
      </c>
      <c r="S18" s="644"/>
      <c r="T18" s="644"/>
      <c r="U18" s="644"/>
      <c r="V18" s="644"/>
      <c r="W18" s="644"/>
      <c r="X18" s="644"/>
      <c r="Y18" s="645"/>
      <c r="Z18" s="703">
        <v>28.1</v>
      </c>
      <c r="AA18" s="703"/>
      <c r="AB18" s="703"/>
      <c r="AC18" s="703"/>
      <c r="AD18" s="704">
        <v>2910079</v>
      </c>
      <c r="AE18" s="704"/>
      <c r="AF18" s="704"/>
      <c r="AG18" s="704"/>
      <c r="AH18" s="704"/>
      <c r="AI18" s="704"/>
      <c r="AJ18" s="704"/>
      <c r="AK18" s="704"/>
      <c r="AL18" s="646">
        <v>69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132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132</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2910079</v>
      </c>
      <c r="S19" s="644"/>
      <c r="T19" s="644"/>
      <c r="U19" s="644"/>
      <c r="V19" s="644"/>
      <c r="W19" s="644"/>
      <c r="X19" s="644"/>
      <c r="Y19" s="645"/>
      <c r="Z19" s="703">
        <v>25.5</v>
      </c>
      <c r="AA19" s="703"/>
      <c r="AB19" s="703"/>
      <c r="AC19" s="703"/>
      <c r="AD19" s="704">
        <v>2910079</v>
      </c>
      <c r="AE19" s="704"/>
      <c r="AF19" s="704"/>
      <c r="AG19" s="704"/>
      <c r="AH19" s="704"/>
      <c r="AI19" s="704"/>
      <c r="AJ19" s="704"/>
      <c r="AK19" s="704"/>
      <c r="AL19" s="646">
        <v>69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132</v>
      </c>
      <c r="BP19" s="703"/>
      <c r="BQ19" s="703"/>
      <c r="BR19" s="703"/>
      <c r="BS19" s="649" t="s">
        <v>132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293422</v>
      </c>
      <c r="S20" s="644"/>
      <c r="T20" s="644"/>
      <c r="U20" s="644"/>
      <c r="V20" s="644"/>
      <c r="W20" s="644"/>
      <c r="X20" s="644"/>
      <c r="Y20" s="645"/>
      <c r="Z20" s="703">
        <v>2.6</v>
      </c>
      <c r="AA20" s="703"/>
      <c r="AB20" s="703"/>
      <c r="AC20" s="703"/>
      <c r="AD20" s="704" t="s">
        <v>132</v>
      </c>
      <c r="AE20" s="704"/>
      <c r="AF20" s="704"/>
      <c r="AG20" s="704"/>
      <c r="AH20" s="704"/>
      <c r="AI20" s="704"/>
      <c r="AJ20" s="704"/>
      <c r="AK20" s="704"/>
      <c r="AL20" s="646" t="s">
        <v>132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132</v>
      </c>
      <c r="BH20" s="644"/>
      <c r="BI20" s="644"/>
      <c r="BJ20" s="644"/>
      <c r="BK20" s="644"/>
      <c r="BL20" s="644"/>
      <c r="BM20" s="644"/>
      <c r="BN20" s="645"/>
      <c r="BO20" s="703" t="s">
        <v>132</v>
      </c>
      <c r="BP20" s="703"/>
      <c r="BQ20" s="703"/>
      <c r="BR20" s="703"/>
      <c r="BS20" s="649" t="s">
        <v>132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11250398</v>
      </c>
      <c r="CS20" s="644"/>
      <c r="CT20" s="644"/>
      <c r="CU20" s="644"/>
      <c r="CV20" s="644"/>
      <c r="CW20" s="644"/>
      <c r="CX20" s="644"/>
      <c r="CY20" s="645"/>
      <c r="CZ20" s="703">
        <v>100</v>
      </c>
      <c r="DA20" s="703"/>
      <c r="DB20" s="703"/>
      <c r="DC20" s="703"/>
      <c r="DD20" s="649">
        <v>3974095</v>
      </c>
      <c r="DE20" s="644"/>
      <c r="DF20" s="644"/>
      <c r="DG20" s="644"/>
      <c r="DH20" s="644"/>
      <c r="DI20" s="644"/>
      <c r="DJ20" s="644"/>
      <c r="DK20" s="644"/>
      <c r="DL20" s="644"/>
      <c r="DM20" s="644"/>
      <c r="DN20" s="644"/>
      <c r="DO20" s="644"/>
      <c r="DP20" s="645"/>
      <c r="DQ20" s="649">
        <v>6437228</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132</v>
      </c>
      <c r="AA21" s="703"/>
      <c r="AB21" s="703"/>
      <c r="AC21" s="703"/>
      <c r="AD21" s="704" t="s">
        <v>132</v>
      </c>
      <c r="AE21" s="704"/>
      <c r="AF21" s="704"/>
      <c r="AG21" s="704"/>
      <c r="AH21" s="704"/>
      <c r="AI21" s="704"/>
      <c r="AJ21" s="704"/>
      <c r="AK21" s="704"/>
      <c r="AL21" s="646" t="s">
        <v>132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132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4494228</v>
      </c>
      <c r="S22" s="644"/>
      <c r="T22" s="644"/>
      <c r="U22" s="644"/>
      <c r="V22" s="644"/>
      <c r="W22" s="644"/>
      <c r="X22" s="644"/>
      <c r="Y22" s="645"/>
      <c r="Z22" s="703">
        <v>39.4</v>
      </c>
      <c r="AA22" s="703"/>
      <c r="AB22" s="703"/>
      <c r="AC22" s="703"/>
      <c r="AD22" s="704">
        <v>4200806</v>
      </c>
      <c r="AE22" s="704"/>
      <c r="AF22" s="704"/>
      <c r="AG22" s="704"/>
      <c r="AH22" s="704"/>
      <c r="AI22" s="704"/>
      <c r="AJ22" s="704"/>
      <c r="AK22" s="704"/>
      <c r="AL22" s="646">
        <v>99.5</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969</v>
      </c>
      <c r="S23" s="644"/>
      <c r="T23" s="644"/>
      <c r="U23" s="644"/>
      <c r="V23" s="644"/>
      <c r="W23" s="644"/>
      <c r="X23" s="644"/>
      <c r="Y23" s="645"/>
      <c r="Z23" s="703">
        <v>0</v>
      </c>
      <c r="AA23" s="703"/>
      <c r="AB23" s="703"/>
      <c r="AC23" s="703"/>
      <c r="AD23" s="704">
        <v>969</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132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25185</v>
      </c>
      <c r="S24" s="644"/>
      <c r="T24" s="644"/>
      <c r="U24" s="644"/>
      <c r="V24" s="644"/>
      <c r="W24" s="644"/>
      <c r="X24" s="644"/>
      <c r="Y24" s="645"/>
      <c r="Z24" s="703">
        <v>0.2</v>
      </c>
      <c r="AA24" s="703"/>
      <c r="AB24" s="703"/>
      <c r="AC24" s="703"/>
      <c r="AD24" s="704" t="s">
        <v>132</v>
      </c>
      <c r="AE24" s="704"/>
      <c r="AF24" s="704"/>
      <c r="AG24" s="704"/>
      <c r="AH24" s="704"/>
      <c r="AI24" s="704"/>
      <c r="AJ24" s="704"/>
      <c r="AK24" s="704"/>
      <c r="AL24" s="646" t="s">
        <v>132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2515437</v>
      </c>
      <c r="CS24" s="707"/>
      <c r="CT24" s="707"/>
      <c r="CU24" s="707"/>
      <c r="CV24" s="707"/>
      <c r="CW24" s="707"/>
      <c r="CX24" s="707"/>
      <c r="CY24" s="753"/>
      <c r="CZ24" s="754">
        <v>22.4</v>
      </c>
      <c r="DA24" s="723"/>
      <c r="DB24" s="723"/>
      <c r="DC24" s="757"/>
      <c r="DD24" s="752">
        <v>1986350</v>
      </c>
      <c r="DE24" s="707"/>
      <c r="DF24" s="707"/>
      <c r="DG24" s="707"/>
      <c r="DH24" s="707"/>
      <c r="DI24" s="707"/>
      <c r="DJ24" s="707"/>
      <c r="DK24" s="753"/>
      <c r="DL24" s="752">
        <v>1951912</v>
      </c>
      <c r="DM24" s="707"/>
      <c r="DN24" s="707"/>
      <c r="DO24" s="707"/>
      <c r="DP24" s="707"/>
      <c r="DQ24" s="707"/>
      <c r="DR24" s="707"/>
      <c r="DS24" s="707"/>
      <c r="DT24" s="707"/>
      <c r="DU24" s="707"/>
      <c r="DV24" s="753"/>
      <c r="DW24" s="754">
        <v>44.3</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221492</v>
      </c>
      <c r="S25" s="644"/>
      <c r="T25" s="644"/>
      <c r="U25" s="644"/>
      <c r="V25" s="644"/>
      <c r="W25" s="644"/>
      <c r="X25" s="644"/>
      <c r="Y25" s="645"/>
      <c r="Z25" s="703">
        <v>1.9</v>
      </c>
      <c r="AA25" s="703"/>
      <c r="AB25" s="703"/>
      <c r="AC25" s="703"/>
      <c r="AD25" s="704">
        <v>4117</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1262797</v>
      </c>
      <c r="CS25" s="642"/>
      <c r="CT25" s="642"/>
      <c r="CU25" s="642"/>
      <c r="CV25" s="642"/>
      <c r="CW25" s="642"/>
      <c r="CX25" s="642"/>
      <c r="CY25" s="643"/>
      <c r="CZ25" s="646">
        <v>11.2</v>
      </c>
      <c r="DA25" s="675"/>
      <c r="DB25" s="675"/>
      <c r="DC25" s="676"/>
      <c r="DD25" s="649">
        <v>1172588</v>
      </c>
      <c r="DE25" s="642"/>
      <c r="DF25" s="642"/>
      <c r="DG25" s="642"/>
      <c r="DH25" s="642"/>
      <c r="DI25" s="642"/>
      <c r="DJ25" s="642"/>
      <c r="DK25" s="643"/>
      <c r="DL25" s="649">
        <v>1142782</v>
      </c>
      <c r="DM25" s="642"/>
      <c r="DN25" s="642"/>
      <c r="DO25" s="642"/>
      <c r="DP25" s="642"/>
      <c r="DQ25" s="642"/>
      <c r="DR25" s="642"/>
      <c r="DS25" s="642"/>
      <c r="DT25" s="642"/>
      <c r="DU25" s="642"/>
      <c r="DV25" s="643"/>
      <c r="DW25" s="646">
        <v>25.9</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71034</v>
      </c>
      <c r="S26" s="644"/>
      <c r="T26" s="644"/>
      <c r="U26" s="644"/>
      <c r="V26" s="644"/>
      <c r="W26" s="644"/>
      <c r="X26" s="644"/>
      <c r="Y26" s="645"/>
      <c r="Z26" s="703">
        <v>0.6</v>
      </c>
      <c r="AA26" s="703"/>
      <c r="AB26" s="703"/>
      <c r="AC26" s="703"/>
      <c r="AD26" s="704" t="s">
        <v>132</v>
      </c>
      <c r="AE26" s="704"/>
      <c r="AF26" s="704"/>
      <c r="AG26" s="704"/>
      <c r="AH26" s="704"/>
      <c r="AI26" s="704"/>
      <c r="AJ26" s="704"/>
      <c r="AK26" s="704"/>
      <c r="AL26" s="646" t="s">
        <v>132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777627</v>
      </c>
      <c r="CS26" s="644"/>
      <c r="CT26" s="644"/>
      <c r="CU26" s="644"/>
      <c r="CV26" s="644"/>
      <c r="CW26" s="644"/>
      <c r="CX26" s="644"/>
      <c r="CY26" s="645"/>
      <c r="CZ26" s="646">
        <v>6.9</v>
      </c>
      <c r="DA26" s="675"/>
      <c r="DB26" s="675"/>
      <c r="DC26" s="676"/>
      <c r="DD26" s="649">
        <v>712892</v>
      </c>
      <c r="DE26" s="644"/>
      <c r="DF26" s="644"/>
      <c r="DG26" s="644"/>
      <c r="DH26" s="644"/>
      <c r="DI26" s="644"/>
      <c r="DJ26" s="644"/>
      <c r="DK26" s="645"/>
      <c r="DL26" s="649" t="s">
        <v>132</v>
      </c>
      <c r="DM26" s="644"/>
      <c r="DN26" s="644"/>
      <c r="DO26" s="644"/>
      <c r="DP26" s="644"/>
      <c r="DQ26" s="644"/>
      <c r="DR26" s="644"/>
      <c r="DS26" s="644"/>
      <c r="DT26" s="644"/>
      <c r="DU26" s="644"/>
      <c r="DV26" s="645"/>
      <c r="DW26" s="646" t="s">
        <v>132</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1127614</v>
      </c>
      <c r="S27" s="644"/>
      <c r="T27" s="644"/>
      <c r="U27" s="644"/>
      <c r="V27" s="644"/>
      <c r="W27" s="644"/>
      <c r="X27" s="644"/>
      <c r="Y27" s="645"/>
      <c r="Z27" s="703">
        <v>9.9</v>
      </c>
      <c r="AA27" s="703"/>
      <c r="AB27" s="703"/>
      <c r="AC27" s="703"/>
      <c r="AD27" s="704" t="s">
        <v>132</v>
      </c>
      <c r="AE27" s="704"/>
      <c r="AF27" s="704"/>
      <c r="AG27" s="704"/>
      <c r="AH27" s="704"/>
      <c r="AI27" s="704"/>
      <c r="AJ27" s="704"/>
      <c r="AK27" s="704"/>
      <c r="AL27" s="646" t="s">
        <v>132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959094</v>
      </c>
      <c r="BH27" s="644"/>
      <c r="BI27" s="644"/>
      <c r="BJ27" s="644"/>
      <c r="BK27" s="644"/>
      <c r="BL27" s="644"/>
      <c r="BM27" s="644"/>
      <c r="BN27" s="645"/>
      <c r="BO27" s="703">
        <v>100</v>
      </c>
      <c r="BP27" s="703"/>
      <c r="BQ27" s="703"/>
      <c r="BR27" s="703"/>
      <c r="BS27" s="649">
        <v>13595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531752</v>
      </c>
      <c r="CS27" s="642"/>
      <c r="CT27" s="642"/>
      <c r="CU27" s="642"/>
      <c r="CV27" s="642"/>
      <c r="CW27" s="642"/>
      <c r="CX27" s="642"/>
      <c r="CY27" s="643"/>
      <c r="CZ27" s="646">
        <v>4.7</v>
      </c>
      <c r="DA27" s="675"/>
      <c r="DB27" s="675"/>
      <c r="DC27" s="676"/>
      <c r="DD27" s="649">
        <v>131978</v>
      </c>
      <c r="DE27" s="642"/>
      <c r="DF27" s="642"/>
      <c r="DG27" s="642"/>
      <c r="DH27" s="642"/>
      <c r="DI27" s="642"/>
      <c r="DJ27" s="642"/>
      <c r="DK27" s="643"/>
      <c r="DL27" s="649">
        <v>127346</v>
      </c>
      <c r="DM27" s="642"/>
      <c r="DN27" s="642"/>
      <c r="DO27" s="642"/>
      <c r="DP27" s="642"/>
      <c r="DQ27" s="642"/>
      <c r="DR27" s="642"/>
      <c r="DS27" s="642"/>
      <c r="DT27" s="642"/>
      <c r="DU27" s="642"/>
      <c r="DV27" s="643"/>
      <c r="DW27" s="646">
        <v>2.9</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132</v>
      </c>
      <c r="AA28" s="703"/>
      <c r="AB28" s="703"/>
      <c r="AC28" s="703"/>
      <c r="AD28" s="704" t="s">
        <v>132</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720888</v>
      </c>
      <c r="CS28" s="644"/>
      <c r="CT28" s="644"/>
      <c r="CU28" s="644"/>
      <c r="CV28" s="644"/>
      <c r="CW28" s="644"/>
      <c r="CX28" s="644"/>
      <c r="CY28" s="645"/>
      <c r="CZ28" s="646">
        <v>6.4</v>
      </c>
      <c r="DA28" s="675"/>
      <c r="DB28" s="675"/>
      <c r="DC28" s="676"/>
      <c r="DD28" s="649">
        <v>681784</v>
      </c>
      <c r="DE28" s="644"/>
      <c r="DF28" s="644"/>
      <c r="DG28" s="644"/>
      <c r="DH28" s="644"/>
      <c r="DI28" s="644"/>
      <c r="DJ28" s="644"/>
      <c r="DK28" s="645"/>
      <c r="DL28" s="649">
        <v>681784</v>
      </c>
      <c r="DM28" s="644"/>
      <c r="DN28" s="644"/>
      <c r="DO28" s="644"/>
      <c r="DP28" s="644"/>
      <c r="DQ28" s="644"/>
      <c r="DR28" s="644"/>
      <c r="DS28" s="644"/>
      <c r="DT28" s="644"/>
      <c r="DU28" s="644"/>
      <c r="DV28" s="645"/>
      <c r="DW28" s="646">
        <v>15.5</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610829</v>
      </c>
      <c r="S29" s="644"/>
      <c r="T29" s="644"/>
      <c r="U29" s="644"/>
      <c r="V29" s="644"/>
      <c r="W29" s="644"/>
      <c r="X29" s="644"/>
      <c r="Y29" s="645"/>
      <c r="Z29" s="703">
        <v>5.4</v>
      </c>
      <c r="AA29" s="703"/>
      <c r="AB29" s="703"/>
      <c r="AC29" s="703"/>
      <c r="AD29" s="704" t="s">
        <v>132</v>
      </c>
      <c r="AE29" s="704"/>
      <c r="AF29" s="704"/>
      <c r="AG29" s="704"/>
      <c r="AH29" s="704"/>
      <c r="AI29" s="704"/>
      <c r="AJ29" s="704"/>
      <c r="AK29" s="704"/>
      <c r="AL29" s="646" t="s">
        <v>132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720821</v>
      </c>
      <c r="CS29" s="642"/>
      <c r="CT29" s="642"/>
      <c r="CU29" s="642"/>
      <c r="CV29" s="642"/>
      <c r="CW29" s="642"/>
      <c r="CX29" s="642"/>
      <c r="CY29" s="643"/>
      <c r="CZ29" s="646">
        <v>6.4</v>
      </c>
      <c r="DA29" s="675"/>
      <c r="DB29" s="675"/>
      <c r="DC29" s="676"/>
      <c r="DD29" s="649">
        <v>681717</v>
      </c>
      <c r="DE29" s="642"/>
      <c r="DF29" s="642"/>
      <c r="DG29" s="642"/>
      <c r="DH29" s="642"/>
      <c r="DI29" s="642"/>
      <c r="DJ29" s="642"/>
      <c r="DK29" s="643"/>
      <c r="DL29" s="649">
        <v>681717</v>
      </c>
      <c r="DM29" s="642"/>
      <c r="DN29" s="642"/>
      <c r="DO29" s="642"/>
      <c r="DP29" s="642"/>
      <c r="DQ29" s="642"/>
      <c r="DR29" s="642"/>
      <c r="DS29" s="642"/>
      <c r="DT29" s="642"/>
      <c r="DU29" s="642"/>
      <c r="DV29" s="643"/>
      <c r="DW29" s="646">
        <v>15.5</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22412</v>
      </c>
      <c r="S30" s="644"/>
      <c r="T30" s="644"/>
      <c r="U30" s="644"/>
      <c r="V30" s="644"/>
      <c r="W30" s="644"/>
      <c r="X30" s="644"/>
      <c r="Y30" s="645"/>
      <c r="Z30" s="703">
        <v>0.2</v>
      </c>
      <c r="AA30" s="703"/>
      <c r="AB30" s="703"/>
      <c r="AC30" s="703"/>
      <c r="AD30" s="704">
        <v>14427</v>
      </c>
      <c r="AE30" s="704"/>
      <c r="AF30" s="704"/>
      <c r="AG30" s="704"/>
      <c r="AH30" s="704"/>
      <c r="AI30" s="704"/>
      <c r="AJ30" s="704"/>
      <c r="AK30" s="704"/>
      <c r="AL30" s="646">
        <v>0.3</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98.2</v>
      </c>
      <c r="BH30" s="722"/>
      <c r="BI30" s="722"/>
      <c r="BJ30" s="722"/>
      <c r="BK30" s="722"/>
      <c r="BL30" s="722"/>
      <c r="BM30" s="723">
        <v>94.2</v>
      </c>
      <c r="BN30" s="722"/>
      <c r="BO30" s="722"/>
      <c r="BP30" s="722"/>
      <c r="BQ30" s="724"/>
      <c r="BR30" s="721">
        <v>98.3</v>
      </c>
      <c r="BS30" s="722"/>
      <c r="BT30" s="722"/>
      <c r="BU30" s="722"/>
      <c r="BV30" s="722"/>
      <c r="BW30" s="722"/>
      <c r="BX30" s="723">
        <v>91.5</v>
      </c>
      <c r="BY30" s="722"/>
      <c r="BZ30" s="722"/>
      <c r="CA30" s="722"/>
      <c r="CB30" s="724"/>
      <c r="CD30" s="727"/>
      <c r="CE30" s="728"/>
      <c r="CF30" s="685" t="s">
        <v>307</v>
      </c>
      <c r="CG30" s="682"/>
      <c r="CH30" s="682"/>
      <c r="CI30" s="682"/>
      <c r="CJ30" s="682"/>
      <c r="CK30" s="682"/>
      <c r="CL30" s="682"/>
      <c r="CM30" s="682"/>
      <c r="CN30" s="682"/>
      <c r="CO30" s="682"/>
      <c r="CP30" s="682"/>
      <c r="CQ30" s="683"/>
      <c r="CR30" s="641">
        <v>662340</v>
      </c>
      <c r="CS30" s="644"/>
      <c r="CT30" s="644"/>
      <c r="CU30" s="644"/>
      <c r="CV30" s="644"/>
      <c r="CW30" s="644"/>
      <c r="CX30" s="644"/>
      <c r="CY30" s="645"/>
      <c r="CZ30" s="646">
        <v>5.9</v>
      </c>
      <c r="DA30" s="675"/>
      <c r="DB30" s="675"/>
      <c r="DC30" s="676"/>
      <c r="DD30" s="649">
        <v>623236</v>
      </c>
      <c r="DE30" s="644"/>
      <c r="DF30" s="644"/>
      <c r="DG30" s="644"/>
      <c r="DH30" s="644"/>
      <c r="DI30" s="644"/>
      <c r="DJ30" s="644"/>
      <c r="DK30" s="645"/>
      <c r="DL30" s="649">
        <v>623236</v>
      </c>
      <c r="DM30" s="644"/>
      <c r="DN30" s="644"/>
      <c r="DO30" s="644"/>
      <c r="DP30" s="644"/>
      <c r="DQ30" s="644"/>
      <c r="DR30" s="644"/>
      <c r="DS30" s="644"/>
      <c r="DT30" s="644"/>
      <c r="DU30" s="644"/>
      <c r="DV30" s="645"/>
      <c r="DW30" s="646">
        <v>14.1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1862010</v>
      </c>
      <c r="S31" s="644"/>
      <c r="T31" s="644"/>
      <c r="U31" s="644"/>
      <c r="V31" s="644"/>
      <c r="W31" s="644"/>
      <c r="X31" s="644"/>
      <c r="Y31" s="645"/>
      <c r="Z31" s="703">
        <v>16.3</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98.3</v>
      </c>
      <c r="BH31" s="642"/>
      <c r="BI31" s="642"/>
      <c r="BJ31" s="642"/>
      <c r="BK31" s="642"/>
      <c r="BL31" s="642"/>
      <c r="BM31" s="647">
        <v>93.1</v>
      </c>
      <c r="BN31" s="720"/>
      <c r="BO31" s="720"/>
      <c r="BP31" s="720"/>
      <c r="BQ31" s="681"/>
      <c r="BR31" s="719">
        <v>98.5</v>
      </c>
      <c r="BS31" s="642"/>
      <c r="BT31" s="642"/>
      <c r="BU31" s="642"/>
      <c r="BV31" s="642"/>
      <c r="BW31" s="642"/>
      <c r="BX31" s="647">
        <v>90.6</v>
      </c>
      <c r="BY31" s="720"/>
      <c r="BZ31" s="720"/>
      <c r="CA31" s="720"/>
      <c r="CB31" s="681"/>
      <c r="CD31" s="727"/>
      <c r="CE31" s="728"/>
      <c r="CF31" s="685" t="s">
        <v>311</v>
      </c>
      <c r="CG31" s="682"/>
      <c r="CH31" s="682"/>
      <c r="CI31" s="682"/>
      <c r="CJ31" s="682"/>
      <c r="CK31" s="682"/>
      <c r="CL31" s="682"/>
      <c r="CM31" s="682"/>
      <c r="CN31" s="682"/>
      <c r="CO31" s="682"/>
      <c r="CP31" s="682"/>
      <c r="CQ31" s="683"/>
      <c r="CR31" s="641">
        <v>58481</v>
      </c>
      <c r="CS31" s="642"/>
      <c r="CT31" s="642"/>
      <c r="CU31" s="642"/>
      <c r="CV31" s="642"/>
      <c r="CW31" s="642"/>
      <c r="CX31" s="642"/>
      <c r="CY31" s="643"/>
      <c r="CZ31" s="646">
        <v>0.5</v>
      </c>
      <c r="DA31" s="675"/>
      <c r="DB31" s="675"/>
      <c r="DC31" s="676"/>
      <c r="DD31" s="649">
        <v>58481</v>
      </c>
      <c r="DE31" s="642"/>
      <c r="DF31" s="642"/>
      <c r="DG31" s="642"/>
      <c r="DH31" s="642"/>
      <c r="DI31" s="642"/>
      <c r="DJ31" s="642"/>
      <c r="DK31" s="643"/>
      <c r="DL31" s="649">
        <v>58481</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525741</v>
      </c>
      <c r="S32" s="644"/>
      <c r="T32" s="644"/>
      <c r="U32" s="644"/>
      <c r="V32" s="644"/>
      <c r="W32" s="644"/>
      <c r="X32" s="644"/>
      <c r="Y32" s="645"/>
      <c r="Z32" s="703">
        <v>4.5999999999999996</v>
      </c>
      <c r="AA32" s="703"/>
      <c r="AB32" s="703"/>
      <c r="AC32" s="703"/>
      <c r="AD32" s="704" t="s">
        <v>132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97.7</v>
      </c>
      <c r="BH32" s="657"/>
      <c r="BI32" s="657"/>
      <c r="BJ32" s="657"/>
      <c r="BK32" s="657"/>
      <c r="BL32" s="657"/>
      <c r="BM32" s="701">
        <v>93.7</v>
      </c>
      <c r="BN32" s="657"/>
      <c r="BO32" s="657"/>
      <c r="BP32" s="657"/>
      <c r="BQ32" s="694"/>
      <c r="BR32" s="718">
        <v>97.8</v>
      </c>
      <c r="BS32" s="657"/>
      <c r="BT32" s="657"/>
      <c r="BU32" s="657"/>
      <c r="BV32" s="657"/>
      <c r="BW32" s="657"/>
      <c r="BX32" s="701">
        <v>90.3</v>
      </c>
      <c r="BY32" s="657"/>
      <c r="BZ32" s="657"/>
      <c r="CA32" s="657"/>
      <c r="CB32" s="694"/>
      <c r="CD32" s="729"/>
      <c r="CE32" s="730"/>
      <c r="CF32" s="685" t="s">
        <v>314</v>
      </c>
      <c r="CG32" s="682"/>
      <c r="CH32" s="682"/>
      <c r="CI32" s="682"/>
      <c r="CJ32" s="682"/>
      <c r="CK32" s="682"/>
      <c r="CL32" s="682"/>
      <c r="CM32" s="682"/>
      <c r="CN32" s="682"/>
      <c r="CO32" s="682"/>
      <c r="CP32" s="682"/>
      <c r="CQ32" s="683"/>
      <c r="CR32" s="641">
        <v>67</v>
      </c>
      <c r="CS32" s="644"/>
      <c r="CT32" s="644"/>
      <c r="CU32" s="644"/>
      <c r="CV32" s="644"/>
      <c r="CW32" s="644"/>
      <c r="CX32" s="644"/>
      <c r="CY32" s="645"/>
      <c r="CZ32" s="646">
        <v>0</v>
      </c>
      <c r="DA32" s="675"/>
      <c r="DB32" s="675"/>
      <c r="DC32" s="676"/>
      <c r="DD32" s="649">
        <v>67</v>
      </c>
      <c r="DE32" s="644"/>
      <c r="DF32" s="644"/>
      <c r="DG32" s="644"/>
      <c r="DH32" s="644"/>
      <c r="DI32" s="644"/>
      <c r="DJ32" s="644"/>
      <c r="DK32" s="645"/>
      <c r="DL32" s="649">
        <v>67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84256</v>
      </c>
      <c r="S33" s="644"/>
      <c r="T33" s="644"/>
      <c r="U33" s="644"/>
      <c r="V33" s="644"/>
      <c r="W33" s="644"/>
      <c r="X33" s="644"/>
      <c r="Y33" s="645"/>
      <c r="Z33" s="703">
        <v>0.7</v>
      </c>
      <c r="AA33" s="703"/>
      <c r="AB33" s="703"/>
      <c r="AC33" s="703"/>
      <c r="AD33" s="704" t="s">
        <v>132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4726353</v>
      </c>
      <c r="CS33" s="642"/>
      <c r="CT33" s="642"/>
      <c r="CU33" s="642"/>
      <c r="CV33" s="642"/>
      <c r="CW33" s="642"/>
      <c r="CX33" s="642"/>
      <c r="CY33" s="643"/>
      <c r="CZ33" s="646">
        <v>42</v>
      </c>
      <c r="DA33" s="675"/>
      <c r="DB33" s="675"/>
      <c r="DC33" s="676"/>
      <c r="DD33" s="649">
        <v>3965872</v>
      </c>
      <c r="DE33" s="642"/>
      <c r="DF33" s="642"/>
      <c r="DG33" s="642"/>
      <c r="DH33" s="642"/>
      <c r="DI33" s="642"/>
      <c r="DJ33" s="642"/>
      <c r="DK33" s="643"/>
      <c r="DL33" s="649">
        <v>1521532</v>
      </c>
      <c r="DM33" s="642"/>
      <c r="DN33" s="642"/>
      <c r="DO33" s="642"/>
      <c r="DP33" s="642"/>
      <c r="DQ33" s="642"/>
      <c r="DR33" s="642"/>
      <c r="DS33" s="642"/>
      <c r="DT33" s="642"/>
      <c r="DU33" s="642"/>
      <c r="DV33" s="643"/>
      <c r="DW33" s="646">
        <v>34.5</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93799</v>
      </c>
      <c r="S34" s="644"/>
      <c r="T34" s="644"/>
      <c r="U34" s="644"/>
      <c r="V34" s="644"/>
      <c r="W34" s="644"/>
      <c r="X34" s="644"/>
      <c r="Y34" s="645"/>
      <c r="Z34" s="703">
        <v>0.8</v>
      </c>
      <c r="AA34" s="703"/>
      <c r="AB34" s="703"/>
      <c r="AC34" s="703"/>
      <c r="AD34" s="704">
        <v>33</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1243396</v>
      </c>
      <c r="CS34" s="644"/>
      <c r="CT34" s="644"/>
      <c r="CU34" s="644"/>
      <c r="CV34" s="644"/>
      <c r="CW34" s="644"/>
      <c r="CX34" s="644"/>
      <c r="CY34" s="645"/>
      <c r="CZ34" s="646">
        <v>11.1</v>
      </c>
      <c r="DA34" s="675"/>
      <c r="DB34" s="675"/>
      <c r="DC34" s="676"/>
      <c r="DD34" s="649">
        <v>1026135</v>
      </c>
      <c r="DE34" s="644"/>
      <c r="DF34" s="644"/>
      <c r="DG34" s="644"/>
      <c r="DH34" s="644"/>
      <c r="DI34" s="644"/>
      <c r="DJ34" s="644"/>
      <c r="DK34" s="645"/>
      <c r="DL34" s="649">
        <v>571820</v>
      </c>
      <c r="DM34" s="644"/>
      <c r="DN34" s="644"/>
      <c r="DO34" s="644"/>
      <c r="DP34" s="644"/>
      <c r="DQ34" s="644"/>
      <c r="DR34" s="644"/>
      <c r="DS34" s="644"/>
      <c r="DT34" s="644"/>
      <c r="DU34" s="644"/>
      <c r="DV34" s="645"/>
      <c r="DW34" s="646">
        <v>13</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2262555</v>
      </c>
      <c r="S35" s="644"/>
      <c r="T35" s="644"/>
      <c r="U35" s="644"/>
      <c r="V35" s="644"/>
      <c r="W35" s="644"/>
      <c r="X35" s="644"/>
      <c r="Y35" s="645"/>
      <c r="Z35" s="703">
        <v>19.8</v>
      </c>
      <c r="AA35" s="703"/>
      <c r="AB35" s="703"/>
      <c r="AC35" s="703"/>
      <c r="AD35" s="704" t="s">
        <v>132</v>
      </c>
      <c r="AE35" s="704"/>
      <c r="AF35" s="704"/>
      <c r="AG35" s="704"/>
      <c r="AH35" s="704"/>
      <c r="AI35" s="704"/>
      <c r="AJ35" s="704"/>
      <c r="AK35" s="704"/>
      <c r="AL35" s="646" t="s">
        <v>132</v>
      </c>
      <c r="AM35" s="647"/>
      <c r="AN35" s="647"/>
      <c r="AO35" s="705"/>
      <c r="AP35" s="214"/>
      <c r="AQ35" s="709" t="s">
        <v>322</v>
      </c>
      <c r="AR35" s="710"/>
      <c r="AS35" s="710"/>
      <c r="AT35" s="710"/>
      <c r="AU35" s="710"/>
      <c r="AV35" s="710"/>
      <c r="AW35" s="710"/>
      <c r="AX35" s="710"/>
      <c r="AY35" s="711"/>
      <c r="AZ35" s="706">
        <v>890797</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6430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16644</v>
      </c>
      <c r="CS35" s="642"/>
      <c r="CT35" s="642"/>
      <c r="CU35" s="642"/>
      <c r="CV35" s="642"/>
      <c r="CW35" s="642"/>
      <c r="CX35" s="642"/>
      <c r="CY35" s="643"/>
      <c r="CZ35" s="646">
        <v>0.1</v>
      </c>
      <c r="DA35" s="675"/>
      <c r="DB35" s="675"/>
      <c r="DC35" s="676"/>
      <c r="DD35" s="649">
        <v>10947</v>
      </c>
      <c r="DE35" s="642"/>
      <c r="DF35" s="642"/>
      <c r="DG35" s="642"/>
      <c r="DH35" s="642"/>
      <c r="DI35" s="642"/>
      <c r="DJ35" s="642"/>
      <c r="DK35" s="643"/>
      <c r="DL35" s="649">
        <v>10947</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132</v>
      </c>
      <c r="AM36" s="647"/>
      <c r="AN36" s="647"/>
      <c r="AO36" s="705"/>
      <c r="AQ36" s="678" t="s">
        <v>326</v>
      </c>
      <c r="AR36" s="679"/>
      <c r="AS36" s="679"/>
      <c r="AT36" s="679"/>
      <c r="AU36" s="679"/>
      <c r="AV36" s="679"/>
      <c r="AW36" s="679"/>
      <c r="AX36" s="679"/>
      <c r="AY36" s="680"/>
      <c r="AZ36" s="641">
        <v>294429</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-14955</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2128578</v>
      </c>
      <c r="CS36" s="644"/>
      <c r="CT36" s="644"/>
      <c r="CU36" s="644"/>
      <c r="CV36" s="644"/>
      <c r="CW36" s="644"/>
      <c r="CX36" s="644"/>
      <c r="CY36" s="645"/>
      <c r="CZ36" s="646">
        <v>18.899999999999999</v>
      </c>
      <c r="DA36" s="675"/>
      <c r="DB36" s="675"/>
      <c r="DC36" s="676"/>
      <c r="DD36" s="649">
        <v>1988110</v>
      </c>
      <c r="DE36" s="644"/>
      <c r="DF36" s="644"/>
      <c r="DG36" s="644"/>
      <c r="DH36" s="644"/>
      <c r="DI36" s="644"/>
      <c r="DJ36" s="644"/>
      <c r="DK36" s="645"/>
      <c r="DL36" s="649">
        <v>493805</v>
      </c>
      <c r="DM36" s="644"/>
      <c r="DN36" s="644"/>
      <c r="DO36" s="644"/>
      <c r="DP36" s="644"/>
      <c r="DQ36" s="644"/>
      <c r="DR36" s="644"/>
      <c r="DS36" s="644"/>
      <c r="DT36" s="644"/>
      <c r="DU36" s="644"/>
      <c r="DV36" s="645"/>
      <c r="DW36" s="646">
        <v>11.2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189555</v>
      </c>
      <c r="S37" s="644"/>
      <c r="T37" s="644"/>
      <c r="U37" s="644"/>
      <c r="V37" s="644"/>
      <c r="W37" s="644"/>
      <c r="X37" s="644"/>
      <c r="Y37" s="645"/>
      <c r="Z37" s="703">
        <v>1.7</v>
      </c>
      <c r="AA37" s="703"/>
      <c r="AB37" s="703"/>
      <c r="AC37" s="703"/>
      <c r="AD37" s="704" t="s">
        <v>132</v>
      </c>
      <c r="AE37" s="704"/>
      <c r="AF37" s="704"/>
      <c r="AG37" s="704"/>
      <c r="AH37" s="704"/>
      <c r="AI37" s="704"/>
      <c r="AJ37" s="704"/>
      <c r="AK37" s="704"/>
      <c r="AL37" s="646" t="s">
        <v>132</v>
      </c>
      <c r="AM37" s="647"/>
      <c r="AN37" s="647"/>
      <c r="AO37" s="705"/>
      <c r="AQ37" s="678" t="s">
        <v>330</v>
      </c>
      <c r="AR37" s="679"/>
      <c r="AS37" s="679"/>
      <c r="AT37" s="679"/>
      <c r="AU37" s="679"/>
      <c r="AV37" s="679"/>
      <c r="AW37" s="679"/>
      <c r="AX37" s="679"/>
      <c r="AY37" s="680"/>
      <c r="AZ37" s="641">
        <v>97662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1355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34458</v>
      </c>
      <c r="CS37" s="642"/>
      <c r="CT37" s="642"/>
      <c r="CU37" s="642"/>
      <c r="CV37" s="642"/>
      <c r="CW37" s="642"/>
      <c r="CX37" s="642"/>
      <c r="CY37" s="643"/>
      <c r="CZ37" s="646">
        <v>0.3</v>
      </c>
      <c r="DA37" s="675"/>
      <c r="DB37" s="675"/>
      <c r="DC37" s="676"/>
      <c r="DD37" s="649">
        <v>34458</v>
      </c>
      <c r="DE37" s="642"/>
      <c r="DF37" s="642"/>
      <c r="DG37" s="642"/>
      <c r="DH37" s="642"/>
      <c r="DI37" s="642"/>
      <c r="DJ37" s="642"/>
      <c r="DK37" s="643"/>
      <c r="DL37" s="649">
        <v>34458</v>
      </c>
      <c r="DM37" s="642"/>
      <c r="DN37" s="642"/>
      <c r="DO37" s="642"/>
      <c r="DP37" s="642"/>
      <c r="DQ37" s="642"/>
      <c r="DR37" s="642"/>
      <c r="DS37" s="642"/>
      <c r="DT37" s="642"/>
      <c r="DU37" s="642"/>
      <c r="DV37" s="643"/>
      <c r="DW37" s="646">
        <v>0.8</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11402124</v>
      </c>
      <c r="S38" s="693"/>
      <c r="T38" s="693"/>
      <c r="U38" s="693"/>
      <c r="V38" s="693"/>
      <c r="W38" s="693"/>
      <c r="X38" s="693"/>
      <c r="Y38" s="698"/>
      <c r="Z38" s="699">
        <v>100</v>
      </c>
      <c r="AA38" s="699"/>
      <c r="AB38" s="699"/>
      <c r="AC38" s="699"/>
      <c r="AD38" s="700">
        <v>4220352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16303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2207</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793135</v>
      </c>
      <c r="CS38" s="644"/>
      <c r="CT38" s="644"/>
      <c r="CU38" s="644"/>
      <c r="CV38" s="644"/>
      <c r="CW38" s="644"/>
      <c r="CX38" s="644"/>
      <c r="CY38" s="645"/>
      <c r="CZ38" s="646">
        <v>7</v>
      </c>
      <c r="DA38" s="675"/>
      <c r="DB38" s="675"/>
      <c r="DC38" s="676"/>
      <c r="DD38" s="649">
        <v>710985</v>
      </c>
      <c r="DE38" s="644"/>
      <c r="DF38" s="644"/>
      <c r="DG38" s="644"/>
      <c r="DH38" s="644"/>
      <c r="DI38" s="644"/>
      <c r="DJ38" s="644"/>
      <c r="DK38" s="645"/>
      <c r="DL38" s="649">
        <v>391740</v>
      </c>
      <c r="DM38" s="644"/>
      <c r="DN38" s="644"/>
      <c r="DO38" s="644"/>
      <c r="DP38" s="644"/>
      <c r="DQ38" s="644"/>
      <c r="DR38" s="644"/>
      <c r="DS38" s="644"/>
      <c r="DT38" s="644"/>
      <c r="DU38" s="644"/>
      <c r="DV38" s="645"/>
      <c r="DW38" s="646">
        <v>8.9</v>
      </c>
      <c r="DX38" s="675"/>
      <c r="DY38" s="675"/>
      <c r="DZ38" s="675"/>
      <c r="EA38" s="675"/>
      <c r="EB38" s="675"/>
      <c r="EC38" s="677"/>
    </row>
    <row r="39" spans="2:133" ht="11.25" customHeight="1">
      <c r="AQ39" s="678" t="s">
        <v>337</v>
      </c>
      <c r="AR39" s="679"/>
      <c r="AS39" s="679"/>
      <c r="AT39" s="679"/>
      <c r="AU39" s="679"/>
      <c r="AV39" s="679"/>
      <c r="AW39" s="679"/>
      <c r="AX39" s="679"/>
      <c r="AY39" s="680"/>
      <c r="AZ39" s="641" t="s">
        <v>132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111</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466880</v>
      </c>
      <c r="CS39" s="642"/>
      <c r="CT39" s="642"/>
      <c r="CU39" s="642"/>
      <c r="CV39" s="642"/>
      <c r="CW39" s="642"/>
      <c r="CX39" s="642"/>
      <c r="CY39" s="643"/>
      <c r="CZ39" s="646">
        <v>4.0999999999999996</v>
      </c>
      <c r="DA39" s="675"/>
      <c r="DB39" s="675"/>
      <c r="DC39" s="676"/>
      <c r="DD39" s="649">
        <v>176475</v>
      </c>
      <c r="DE39" s="642"/>
      <c r="DF39" s="642"/>
      <c r="DG39" s="642"/>
      <c r="DH39" s="642"/>
      <c r="DI39" s="642"/>
      <c r="DJ39" s="642"/>
      <c r="DK39" s="643"/>
      <c r="DL39" s="649" t="s">
        <v>132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341</v>
      </c>
      <c r="AR40" s="679"/>
      <c r="AS40" s="679"/>
      <c r="AT40" s="679"/>
      <c r="AU40" s="679"/>
      <c r="AV40" s="679"/>
      <c r="AW40" s="679"/>
      <c r="AX40" s="679"/>
      <c r="AY40" s="680"/>
      <c r="AZ40" s="641">
        <v>152532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77720</v>
      </c>
      <c r="CS40" s="644"/>
      <c r="CT40" s="644"/>
      <c r="CU40" s="644"/>
      <c r="CV40" s="644"/>
      <c r="CW40" s="644"/>
      <c r="CX40" s="644"/>
      <c r="CY40" s="645"/>
      <c r="CZ40" s="646">
        <v>0.7</v>
      </c>
      <c r="DA40" s="675"/>
      <c r="DB40" s="675"/>
      <c r="DC40" s="676"/>
      <c r="DD40" s="649">
        <v>53220</v>
      </c>
      <c r="DE40" s="644"/>
      <c r="DF40" s="644"/>
      <c r="DG40" s="644"/>
      <c r="DH40" s="644"/>
      <c r="DI40" s="644"/>
      <c r="DJ40" s="644"/>
      <c r="DK40" s="645"/>
      <c r="DL40" s="649">
        <v>53220</v>
      </c>
      <c r="DM40" s="644"/>
      <c r="DN40" s="644"/>
      <c r="DO40" s="644"/>
      <c r="DP40" s="644"/>
      <c r="DQ40" s="644"/>
      <c r="DR40" s="644"/>
      <c r="DS40" s="644"/>
      <c r="DT40" s="644"/>
      <c r="DU40" s="644"/>
      <c r="DV40" s="645"/>
      <c r="DW40" s="646">
        <v>1.2</v>
      </c>
      <c r="DX40" s="675"/>
      <c r="DY40" s="675"/>
      <c r="DZ40" s="675"/>
      <c r="EA40" s="675"/>
      <c r="EB40" s="675"/>
      <c r="EC40" s="677"/>
    </row>
    <row r="41" spans="2:133" ht="11.25" customHeight="1">
      <c r="AQ41" s="690" t="s">
        <v>344</v>
      </c>
      <c r="AR41" s="691"/>
      <c r="AS41" s="691"/>
      <c r="AT41" s="691"/>
      <c r="AU41" s="691"/>
      <c r="AV41" s="691"/>
      <c r="AW41" s="691"/>
      <c r="AX41" s="691"/>
      <c r="AY41" s="692"/>
      <c r="AZ41" s="656">
        <v>329871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4008608</v>
      </c>
      <c r="CS42" s="644"/>
      <c r="CT42" s="644"/>
      <c r="CU42" s="644"/>
      <c r="CV42" s="644"/>
      <c r="CW42" s="644"/>
      <c r="CX42" s="644"/>
      <c r="CY42" s="645"/>
      <c r="CZ42" s="646">
        <v>35.6</v>
      </c>
      <c r="DA42" s="647"/>
      <c r="DB42" s="647"/>
      <c r="DC42" s="648"/>
      <c r="DD42" s="649">
        <v>485006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122436</v>
      </c>
      <c r="CS43" s="642"/>
      <c r="CT43" s="642"/>
      <c r="CU43" s="642"/>
      <c r="CV43" s="642"/>
      <c r="CW43" s="642"/>
      <c r="CX43" s="642"/>
      <c r="CY43" s="643"/>
      <c r="CZ43" s="646">
        <v>1.1000000000000001</v>
      </c>
      <c r="DA43" s="675"/>
      <c r="DB43" s="675"/>
      <c r="DC43" s="676"/>
      <c r="DD43" s="649">
        <v>65087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3974095</v>
      </c>
      <c r="CS44" s="644"/>
      <c r="CT44" s="644"/>
      <c r="CU44" s="644"/>
      <c r="CV44" s="644"/>
      <c r="CW44" s="644"/>
      <c r="CX44" s="644"/>
      <c r="CY44" s="645"/>
      <c r="CZ44" s="646">
        <v>35.299999999999997</v>
      </c>
      <c r="DA44" s="647"/>
      <c r="DB44" s="647"/>
      <c r="DC44" s="648"/>
      <c r="DD44" s="649">
        <v>479696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1864170</v>
      </c>
      <c r="CS45" s="642"/>
      <c r="CT45" s="642"/>
      <c r="CU45" s="642"/>
      <c r="CV45" s="642"/>
      <c r="CW45" s="642"/>
      <c r="CX45" s="642"/>
      <c r="CY45" s="643"/>
      <c r="CZ45" s="646">
        <v>16.600000000000001</v>
      </c>
      <c r="DA45" s="675"/>
      <c r="DB45" s="675"/>
      <c r="DC45" s="676"/>
      <c r="DD45" s="649">
        <v>96750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2092536</v>
      </c>
      <c r="CS46" s="644"/>
      <c r="CT46" s="644"/>
      <c r="CU46" s="644"/>
      <c r="CV46" s="644"/>
      <c r="CW46" s="644"/>
      <c r="CX46" s="644"/>
      <c r="CY46" s="645"/>
      <c r="CZ46" s="646">
        <v>18.600000000000001</v>
      </c>
      <c r="DA46" s="647"/>
      <c r="DB46" s="647"/>
      <c r="DC46" s="648"/>
      <c r="DD46" s="649">
        <v>380931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34513</v>
      </c>
      <c r="CS47" s="642"/>
      <c r="CT47" s="642"/>
      <c r="CU47" s="642"/>
      <c r="CV47" s="642"/>
      <c r="CW47" s="642"/>
      <c r="CX47" s="642"/>
      <c r="CY47" s="643"/>
      <c r="CZ47" s="646">
        <v>0.3</v>
      </c>
      <c r="DA47" s="675"/>
      <c r="DB47" s="675"/>
      <c r="DC47" s="676"/>
      <c r="DD47" s="649">
        <v>5310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11250398</v>
      </c>
      <c r="CS49" s="657"/>
      <c r="CT49" s="657"/>
      <c r="CU49" s="657"/>
      <c r="CV49" s="657"/>
      <c r="CW49" s="657"/>
      <c r="CX49" s="657"/>
      <c r="CY49" s="658"/>
      <c r="CZ49" s="659">
        <v>100</v>
      </c>
      <c r="DA49" s="660"/>
      <c r="DB49" s="660"/>
      <c r="DC49" s="661"/>
      <c r="DD49" s="662">
        <v>6437228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11402</v>
      </c>
      <c r="R7" s="1174"/>
      <c r="S7" s="1174"/>
      <c r="T7" s="1174"/>
      <c r="U7" s="1174"/>
      <c r="V7" s="1174">
        <v>11251</v>
      </c>
      <c r="W7" s="1174"/>
      <c r="X7" s="1174"/>
      <c r="Y7" s="1174"/>
      <c r="Z7" s="1174"/>
      <c r="AA7" s="1174">
        <v>151</v>
      </c>
      <c r="AB7" s="1174"/>
      <c r="AC7" s="1174"/>
      <c r="AD7" s="1174"/>
      <c r="AE7" s="1175"/>
      <c r="AF7" s="1176">
        <v>151</v>
      </c>
      <c r="AG7" s="1177"/>
      <c r="AH7" s="1177"/>
      <c r="AI7" s="1177"/>
      <c r="AJ7" s="1178"/>
      <c r="AK7" s="1160">
        <v>526</v>
      </c>
      <c r="AL7" s="1161"/>
      <c r="AM7" s="1161"/>
      <c r="AN7" s="1161"/>
      <c r="AO7" s="1161"/>
      <c r="AP7" s="1161">
        <v>10591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0</v>
      </c>
      <c r="CI7" s="1158"/>
      <c r="CJ7" s="1158"/>
      <c r="CK7" s="1158"/>
      <c r="CL7" s="1159"/>
      <c r="CM7" s="1157">
        <v>39</v>
      </c>
      <c r="CN7" s="1158"/>
      <c r="CO7" s="1158"/>
      <c r="CP7" s="1158"/>
      <c r="CQ7" s="1159"/>
      <c r="CR7" s="1157">
        <v>53</v>
      </c>
      <c r="CS7" s="1158"/>
      <c r="CT7" s="1158"/>
      <c r="CU7" s="1158"/>
      <c r="CV7" s="1159"/>
      <c r="CW7" s="1157" t="s">
        <v>575</v>
      </c>
      <c r="CX7" s="1158"/>
      <c r="CY7" s="1158"/>
      <c r="CZ7" s="1158"/>
      <c r="DA7" s="1159"/>
      <c r="DB7" s="1157" t="s">
        <v>575</v>
      </c>
      <c r="DC7" s="1158"/>
      <c r="DD7" s="1158"/>
      <c r="DE7" s="1158"/>
      <c r="DF7" s="1159"/>
      <c r="DG7" s="1157" t="s">
        <v>575</v>
      </c>
      <c r="DH7" s="1158"/>
      <c r="DI7" s="1158"/>
      <c r="DJ7" s="1158"/>
      <c r="DK7" s="1159"/>
      <c r="DL7" s="1157" t="s">
        <v>575</v>
      </c>
      <c r="DM7" s="1158"/>
      <c r="DN7" s="1158"/>
      <c r="DO7" s="1158"/>
      <c r="DP7" s="1159"/>
      <c r="DQ7" s="1157" t="s">
        <v>575</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11402</v>
      </c>
      <c r="R23" s="1138"/>
      <c r="S23" s="1138"/>
      <c r="T23" s="1138"/>
      <c r="U23" s="1138"/>
      <c r="V23" s="1138">
        <v>11251</v>
      </c>
      <c r="W23" s="1138"/>
      <c r="X23" s="1138"/>
      <c r="Y23" s="1138"/>
      <c r="Z23" s="1138"/>
      <c r="AA23" s="1138">
        <v>151</v>
      </c>
      <c r="AB23" s="1138"/>
      <c r="AC23" s="1138"/>
      <c r="AD23" s="1138"/>
      <c r="AE23" s="1139"/>
      <c r="AF23" s="1140">
        <v>151</v>
      </c>
      <c r="AG23" s="1138"/>
      <c r="AH23" s="1138"/>
      <c r="AI23" s="1138"/>
      <c r="AJ23" s="1141"/>
      <c r="AK23" s="1142"/>
      <c r="AL23" s="1143"/>
      <c r="AM23" s="1143"/>
      <c r="AN23" s="1143"/>
      <c r="AO23" s="1143"/>
      <c r="AP23" s="1138">
        <v>10591</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1275</v>
      </c>
      <c r="R28" s="1123"/>
      <c r="S28" s="1123"/>
      <c r="T28" s="1123"/>
      <c r="U28" s="1123"/>
      <c r="V28" s="1123">
        <v>1269</v>
      </c>
      <c r="W28" s="1123"/>
      <c r="X28" s="1123"/>
      <c r="Y28" s="1123"/>
      <c r="Z28" s="1123"/>
      <c r="AA28" s="1123">
        <v>6</v>
      </c>
      <c r="AB28" s="1123"/>
      <c r="AC28" s="1123"/>
      <c r="AD28" s="1123"/>
      <c r="AE28" s="1124"/>
      <c r="AF28" s="1125">
        <v>6</v>
      </c>
      <c r="AG28" s="1123"/>
      <c r="AH28" s="1123"/>
      <c r="AI28" s="1123"/>
      <c r="AJ28" s="1126"/>
      <c r="AK28" s="1127">
        <v>93</v>
      </c>
      <c r="AL28" s="1115"/>
      <c r="AM28" s="1115"/>
      <c r="AN28" s="1115"/>
      <c r="AO28" s="1115"/>
      <c r="AP28" s="1115" t="s">
        <v>567</v>
      </c>
      <c r="AQ28" s="1115"/>
      <c r="AR28" s="1115"/>
      <c r="AS28" s="1115"/>
      <c r="AT28" s="1115"/>
      <c r="AU28" s="1115" t="s">
        <v>567</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1001</v>
      </c>
      <c r="R29" s="1113"/>
      <c r="S29" s="1113"/>
      <c r="T29" s="1113"/>
      <c r="U29" s="1113"/>
      <c r="V29" s="1113">
        <v>982</v>
      </c>
      <c r="W29" s="1113"/>
      <c r="X29" s="1113"/>
      <c r="Y29" s="1113"/>
      <c r="Z29" s="1113"/>
      <c r="AA29" s="1113">
        <v>19</v>
      </c>
      <c r="AB29" s="1113"/>
      <c r="AC29" s="1113"/>
      <c r="AD29" s="1113"/>
      <c r="AE29" s="1114"/>
      <c r="AF29" s="1088">
        <v>19</v>
      </c>
      <c r="AG29" s="1089"/>
      <c r="AH29" s="1089"/>
      <c r="AI29" s="1089"/>
      <c r="AJ29" s="1090"/>
      <c r="AK29" s="1049">
        <v>187</v>
      </c>
      <c r="AL29" s="1040"/>
      <c r="AM29" s="1040"/>
      <c r="AN29" s="1040"/>
      <c r="AO29" s="1040"/>
      <c r="AP29" s="1040" t="s">
        <v>567</v>
      </c>
      <c r="AQ29" s="1040"/>
      <c r="AR29" s="1040"/>
      <c r="AS29" s="1040"/>
      <c r="AT29" s="1040"/>
      <c r="AU29" s="1040" t="s">
        <v>567</v>
      </c>
      <c r="AV29" s="1040"/>
      <c r="AW29" s="1040"/>
      <c r="AX29" s="1040"/>
      <c r="AY29" s="1040"/>
      <c r="AZ29" s="1111" t="s">
        <v>567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126</v>
      </c>
      <c r="R30" s="1113"/>
      <c r="S30" s="1113"/>
      <c r="T30" s="1113"/>
      <c r="U30" s="1113"/>
      <c r="V30" s="1113">
        <v>126</v>
      </c>
      <c r="W30" s="1113"/>
      <c r="X30" s="1113"/>
      <c r="Y30" s="1113"/>
      <c r="Z30" s="1113"/>
      <c r="AA30" s="1113">
        <v>0</v>
      </c>
      <c r="AB30" s="1113"/>
      <c r="AC30" s="1113"/>
      <c r="AD30" s="1113"/>
      <c r="AE30" s="1114"/>
      <c r="AF30" s="1088">
        <v>0</v>
      </c>
      <c r="AG30" s="1089"/>
      <c r="AH30" s="1089"/>
      <c r="AI30" s="1089"/>
      <c r="AJ30" s="1090"/>
      <c r="AK30" s="1049">
        <v>42</v>
      </c>
      <c r="AL30" s="1040"/>
      <c r="AM30" s="1040"/>
      <c r="AN30" s="1040"/>
      <c r="AO30" s="1040"/>
      <c r="AP30" s="1040" t="s">
        <v>567</v>
      </c>
      <c r="AQ30" s="1040"/>
      <c r="AR30" s="1040"/>
      <c r="AS30" s="1040"/>
      <c r="AT30" s="1040"/>
      <c r="AU30" s="1040" t="s">
        <v>567</v>
      </c>
      <c r="AV30" s="1040"/>
      <c r="AW30" s="1040"/>
      <c r="AX30" s="1040"/>
      <c r="AY30" s="1040"/>
      <c r="AZ30" s="1111" t="s">
        <v>567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214</v>
      </c>
      <c r="R31" s="1113"/>
      <c r="S31" s="1113"/>
      <c r="T31" s="1113"/>
      <c r="U31" s="1113"/>
      <c r="V31" s="1113">
        <v>206</v>
      </c>
      <c r="W31" s="1113"/>
      <c r="X31" s="1113"/>
      <c r="Y31" s="1113"/>
      <c r="Z31" s="1113"/>
      <c r="AA31" s="1113">
        <v>8</v>
      </c>
      <c r="AB31" s="1113"/>
      <c r="AC31" s="1113"/>
      <c r="AD31" s="1113"/>
      <c r="AE31" s="1114"/>
      <c r="AF31" s="1088">
        <v>551</v>
      </c>
      <c r="AG31" s="1089"/>
      <c r="AH31" s="1089"/>
      <c r="AI31" s="1089"/>
      <c r="AJ31" s="1090"/>
      <c r="AK31" s="1049">
        <v>0</v>
      </c>
      <c r="AL31" s="1040"/>
      <c r="AM31" s="1040"/>
      <c r="AN31" s="1040"/>
      <c r="AO31" s="1040"/>
      <c r="AP31" s="1040">
        <v>229</v>
      </c>
      <c r="AQ31" s="1040"/>
      <c r="AR31" s="1040"/>
      <c r="AS31" s="1040"/>
      <c r="AT31" s="1040"/>
      <c r="AU31" s="1040" t="s">
        <v>567</v>
      </c>
      <c r="AV31" s="1040"/>
      <c r="AW31" s="1040"/>
      <c r="AX31" s="1040"/>
      <c r="AY31" s="1040"/>
      <c r="AZ31" s="1111" t="s">
        <v>567</v>
      </c>
      <c r="BA31" s="1111"/>
      <c r="BB31" s="1111"/>
      <c r="BC31" s="1111"/>
      <c r="BD31" s="1111"/>
      <c r="BE31" s="1101" t="s">
        <v>568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47</v>
      </c>
      <c r="R32" s="1113"/>
      <c r="S32" s="1113"/>
      <c r="T32" s="1113"/>
      <c r="U32" s="1113"/>
      <c r="V32" s="1113">
        <v>44</v>
      </c>
      <c r="W32" s="1113"/>
      <c r="X32" s="1113"/>
      <c r="Y32" s="1113"/>
      <c r="Z32" s="1113"/>
      <c r="AA32" s="1113">
        <v>3</v>
      </c>
      <c r="AB32" s="1113"/>
      <c r="AC32" s="1113"/>
      <c r="AD32" s="1113"/>
      <c r="AE32" s="1114"/>
      <c r="AF32" s="1088">
        <v>3</v>
      </c>
      <c r="AG32" s="1089"/>
      <c r="AH32" s="1089"/>
      <c r="AI32" s="1089"/>
      <c r="AJ32" s="1090"/>
      <c r="AK32" s="1049">
        <v>20</v>
      </c>
      <c r="AL32" s="1040"/>
      <c r="AM32" s="1040"/>
      <c r="AN32" s="1040"/>
      <c r="AO32" s="1040"/>
      <c r="AP32" s="1040">
        <v>99</v>
      </c>
      <c r="AQ32" s="1040"/>
      <c r="AR32" s="1040"/>
      <c r="AS32" s="1040"/>
      <c r="AT32" s="1040"/>
      <c r="AU32" s="1040">
        <v>79</v>
      </c>
      <c r="AV32" s="1040"/>
      <c r="AW32" s="1040"/>
      <c r="AX32" s="1040"/>
      <c r="AY32" s="1040"/>
      <c r="AZ32" s="1111" t="s">
        <v>567</v>
      </c>
      <c r="BA32" s="1111"/>
      <c r="BB32" s="1111"/>
      <c r="BC32" s="1111"/>
      <c r="BD32" s="1111"/>
      <c r="BE32" s="1101" t="s">
        <v>569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533</v>
      </c>
      <c r="R33" s="1113"/>
      <c r="S33" s="1113"/>
      <c r="T33" s="1113"/>
      <c r="U33" s="1113"/>
      <c r="V33" s="1113">
        <v>528</v>
      </c>
      <c r="W33" s="1113"/>
      <c r="X33" s="1113"/>
      <c r="Y33" s="1113"/>
      <c r="Z33" s="1113"/>
      <c r="AA33" s="1113">
        <v>5</v>
      </c>
      <c r="AB33" s="1113"/>
      <c r="AC33" s="1113"/>
      <c r="AD33" s="1113"/>
      <c r="AE33" s="1114"/>
      <c r="AF33" s="1088">
        <v>5</v>
      </c>
      <c r="AG33" s="1089"/>
      <c r="AH33" s="1089"/>
      <c r="AI33" s="1089"/>
      <c r="AJ33" s="1090"/>
      <c r="AK33" s="1049">
        <v>294</v>
      </c>
      <c r="AL33" s="1040"/>
      <c r="AM33" s="1040"/>
      <c r="AN33" s="1040"/>
      <c r="AO33" s="1040"/>
      <c r="AP33" s="1040">
        <v>3926</v>
      </c>
      <c r="AQ33" s="1040"/>
      <c r="AR33" s="1040"/>
      <c r="AS33" s="1040"/>
      <c r="AT33" s="1040"/>
      <c r="AU33" s="1040">
        <v>3628</v>
      </c>
      <c r="AV33" s="1040"/>
      <c r="AW33" s="1040"/>
      <c r="AX33" s="1040"/>
      <c r="AY33" s="1040"/>
      <c r="AZ33" s="1111" t="s">
        <v>567</v>
      </c>
      <c r="BA33" s="1111"/>
      <c r="BB33" s="1111"/>
      <c r="BC33" s="1111"/>
      <c r="BD33" s="1111"/>
      <c r="BE33" s="1101" t="s">
        <v>569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584</v>
      </c>
      <c r="AG63" s="1028"/>
      <c r="AH63" s="1028"/>
      <c r="AI63" s="1028"/>
      <c r="AJ63" s="1099"/>
      <c r="AK63" s="1100"/>
      <c r="AL63" s="1032"/>
      <c r="AM63" s="1032"/>
      <c r="AN63" s="1032"/>
      <c r="AO63" s="1032"/>
      <c r="AP63" s="1028">
        <v>4254</v>
      </c>
      <c r="AQ63" s="1028"/>
      <c r="AR63" s="1028"/>
      <c r="AS63" s="1028"/>
      <c r="AT63" s="1028"/>
      <c r="AU63" s="1028">
        <v>3707</v>
      </c>
      <c r="AV63" s="1028"/>
      <c r="AW63" s="1028"/>
      <c r="AX63" s="1028"/>
      <c r="AY63" s="1028"/>
      <c r="AZ63" s="1094"/>
      <c r="BA63" s="1094"/>
      <c r="BB63" s="1094"/>
      <c r="BC63" s="1094"/>
      <c r="BD63" s="1094"/>
      <c r="BE63" s="1029"/>
      <c r="BF63" s="1029"/>
      <c r="BG63" s="1029"/>
      <c r="BH63" s="1029"/>
      <c r="BI63" s="1030"/>
      <c r="BJ63" s="1095" t="s">
        <v>132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388</v>
      </c>
      <c r="W66" s="1071"/>
      <c r="X66" s="1071"/>
      <c r="Y66" s="1071"/>
      <c r="Z66" s="1072"/>
      <c r="AA66" s="1070" t="s">
        <v>389</v>
      </c>
      <c r="AB66" s="1071"/>
      <c r="AC66" s="1071"/>
      <c r="AD66" s="1071"/>
      <c r="AE66" s="1072"/>
      <c r="AF66" s="1076" t="s">
        <v>406</v>
      </c>
      <c r="AG66" s="1077"/>
      <c r="AH66" s="1077"/>
      <c r="AI66" s="1077"/>
      <c r="AJ66" s="1078"/>
      <c r="AK66" s="1070" t="s">
        <v>407</v>
      </c>
      <c r="AL66" s="1065"/>
      <c r="AM66" s="1065"/>
      <c r="AN66" s="1065"/>
      <c r="AO66" s="1066"/>
      <c r="AP66" s="1070" t="s">
        <v>392</v>
      </c>
      <c r="AQ66" s="1071"/>
      <c r="AR66" s="1071"/>
      <c r="AS66" s="1071"/>
      <c r="AT66" s="1072"/>
      <c r="AU66" s="1070" t="s">
        <v>408</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181</v>
      </c>
      <c r="R68" s="1051"/>
      <c r="S68" s="1051"/>
      <c r="T68" s="1051"/>
      <c r="U68" s="1051"/>
      <c r="V68" s="1051">
        <v>181</v>
      </c>
      <c r="W68" s="1051"/>
      <c r="X68" s="1051"/>
      <c r="Y68" s="1051"/>
      <c r="Z68" s="1051"/>
      <c r="AA68" s="1051">
        <v>0</v>
      </c>
      <c r="AB68" s="1051"/>
      <c r="AC68" s="1051"/>
      <c r="AD68" s="1051"/>
      <c r="AE68" s="1051"/>
      <c r="AF68" s="1051">
        <v>5</v>
      </c>
      <c r="AG68" s="1051"/>
      <c r="AH68" s="1051"/>
      <c r="AI68" s="1051"/>
      <c r="AJ68" s="1051"/>
      <c r="AK68" s="1040" t="s">
        <v>567</v>
      </c>
      <c r="AL68" s="1040"/>
      <c r="AM68" s="1040"/>
      <c r="AN68" s="1040"/>
      <c r="AO68" s="1040"/>
      <c r="AP68" s="1051">
        <v>1223</v>
      </c>
      <c r="AQ68" s="1051"/>
      <c r="AR68" s="1051"/>
      <c r="AS68" s="1051"/>
      <c r="AT68" s="1051"/>
      <c r="AU68" s="1051">
        <v>830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v>1249</v>
      </c>
      <c r="R69" s="1040"/>
      <c r="S69" s="1040"/>
      <c r="T69" s="1040"/>
      <c r="U69" s="1040"/>
      <c r="V69" s="1040">
        <v>1247</v>
      </c>
      <c r="W69" s="1040"/>
      <c r="X69" s="1040"/>
      <c r="Y69" s="1040"/>
      <c r="Z69" s="1040"/>
      <c r="AA69" s="1040">
        <v>2</v>
      </c>
      <c r="AB69" s="1040"/>
      <c r="AC69" s="1040"/>
      <c r="AD69" s="1040"/>
      <c r="AE69" s="1040"/>
      <c r="AF69" s="1040">
        <v>2</v>
      </c>
      <c r="AG69" s="1040"/>
      <c r="AH69" s="1040"/>
      <c r="AI69" s="1040"/>
      <c r="AJ69" s="1040"/>
      <c r="AK69" s="1040" t="s">
        <v>567</v>
      </c>
      <c r="AL69" s="1040"/>
      <c r="AM69" s="1040"/>
      <c r="AN69" s="1040"/>
      <c r="AO69" s="1040"/>
      <c r="AP69" s="1040">
        <v>788</v>
      </c>
      <c r="AQ69" s="1040"/>
      <c r="AR69" s="1040"/>
      <c r="AS69" s="1040"/>
      <c r="AT69" s="1040"/>
      <c r="AU69" s="1040">
        <v>21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1468</v>
      </c>
      <c r="R70" s="1040"/>
      <c r="S70" s="1040"/>
      <c r="T70" s="1040"/>
      <c r="U70" s="1040"/>
      <c r="V70" s="1040">
        <v>1286</v>
      </c>
      <c r="W70" s="1040"/>
      <c r="X70" s="1040"/>
      <c r="Y70" s="1040"/>
      <c r="Z70" s="1040"/>
      <c r="AA70" s="1040">
        <v>182</v>
      </c>
      <c r="AB70" s="1040"/>
      <c r="AC70" s="1040"/>
      <c r="AD70" s="1040"/>
      <c r="AE70" s="1040"/>
      <c r="AF70" s="1040">
        <v>182</v>
      </c>
      <c r="AG70" s="1040"/>
      <c r="AH70" s="1040"/>
      <c r="AI70" s="1040"/>
      <c r="AJ70" s="1040"/>
      <c r="AK70" s="1040" t="s">
        <v>567</v>
      </c>
      <c r="AL70" s="1040"/>
      <c r="AM70" s="1040"/>
      <c r="AN70" s="1040"/>
      <c r="AO70" s="1040"/>
      <c r="AP70" s="1040" t="s">
        <v>567</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40</v>
      </c>
      <c r="R71" s="1040"/>
      <c r="S71" s="1040"/>
      <c r="T71" s="1040"/>
      <c r="U71" s="1040"/>
      <c r="V71" s="1040">
        <v>37</v>
      </c>
      <c r="W71" s="1040"/>
      <c r="X71" s="1040"/>
      <c r="Y71" s="1040"/>
      <c r="Z71" s="1040"/>
      <c r="AA71" s="1040">
        <v>3</v>
      </c>
      <c r="AB71" s="1040"/>
      <c r="AC71" s="1040"/>
      <c r="AD71" s="1040"/>
      <c r="AE71" s="1040"/>
      <c r="AF71" s="1040">
        <v>3</v>
      </c>
      <c r="AG71" s="1040"/>
      <c r="AH71" s="1040"/>
      <c r="AI71" s="1040"/>
      <c r="AJ71" s="1040"/>
      <c r="AK71" s="1040" t="s">
        <v>567</v>
      </c>
      <c r="AL71" s="1040"/>
      <c r="AM71" s="1040"/>
      <c r="AN71" s="1040"/>
      <c r="AO71" s="1040"/>
      <c r="AP71" s="1040" t="s">
        <v>567</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192</v>
      </c>
      <c r="AG88" s="1028"/>
      <c r="AH88" s="1028"/>
      <c r="AI88" s="1028"/>
      <c r="AJ88" s="1028"/>
      <c r="AK88" s="1032"/>
      <c r="AL88" s="1032"/>
      <c r="AM88" s="1032"/>
      <c r="AN88" s="1032"/>
      <c r="AO88" s="1032"/>
      <c r="AP88" s="1028">
        <v>2011</v>
      </c>
      <c r="AQ88" s="1028"/>
      <c r="AR88" s="1028"/>
      <c r="AS88" s="1028"/>
      <c r="AT88" s="1028"/>
      <c r="AU88" s="1028">
        <v>851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53</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301</v>
      </c>
      <c r="AG109" s="963"/>
      <c r="AH109" s="963"/>
      <c r="AI109" s="963"/>
      <c r="AJ109" s="964"/>
      <c r="AK109" s="965" t="s">
        <v>300</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301</v>
      </c>
      <c r="BW109" s="963"/>
      <c r="BX109" s="963"/>
      <c r="BY109" s="963"/>
      <c r="BZ109" s="964"/>
      <c r="CA109" s="965" t="s">
        <v>300</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301</v>
      </c>
      <c r="DM109" s="963"/>
      <c r="DN109" s="963"/>
      <c r="DO109" s="963"/>
      <c r="DP109" s="964"/>
      <c r="DQ109" s="965" t="s">
        <v>300</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775827</v>
      </c>
      <c r="AB110" s="956"/>
      <c r="AC110" s="956"/>
      <c r="AD110" s="956"/>
      <c r="AE110" s="957"/>
      <c r="AF110" s="958">
        <v>761643</v>
      </c>
      <c r="AG110" s="956"/>
      <c r="AH110" s="956"/>
      <c r="AI110" s="956"/>
      <c r="AJ110" s="957"/>
      <c r="AK110" s="958">
        <v>720786</v>
      </c>
      <c r="AL110" s="956"/>
      <c r="AM110" s="956"/>
      <c r="AN110" s="956"/>
      <c r="AO110" s="957"/>
      <c r="AP110" s="959">
        <v>19.399999999999999</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7724963</v>
      </c>
      <c r="BR110" s="903"/>
      <c r="BS110" s="903"/>
      <c r="BT110" s="903"/>
      <c r="BU110" s="903"/>
      <c r="BV110" s="903">
        <v>8990646</v>
      </c>
      <c r="BW110" s="903"/>
      <c r="BX110" s="903"/>
      <c r="BY110" s="903"/>
      <c r="BZ110" s="903"/>
      <c r="CA110" s="903">
        <v>10590861</v>
      </c>
      <c r="CB110" s="903"/>
      <c r="CC110" s="903"/>
      <c r="CD110" s="903"/>
      <c r="CE110" s="903"/>
      <c r="CF110" s="927">
        <v>285.5</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425</v>
      </c>
      <c r="DM110" s="903"/>
      <c r="DN110" s="903"/>
      <c r="DO110" s="903"/>
      <c r="DP110" s="903"/>
      <c r="DQ110" s="903" t="s">
        <v>426</v>
      </c>
      <c r="DR110" s="903"/>
      <c r="DS110" s="903"/>
      <c r="DT110" s="903"/>
      <c r="DU110" s="903"/>
      <c r="DV110" s="904" t="s">
        <v>426</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425</v>
      </c>
      <c r="AG111" s="984"/>
      <c r="AH111" s="984"/>
      <c r="AI111" s="984"/>
      <c r="AJ111" s="985"/>
      <c r="AK111" s="986" t="s">
        <v>425</v>
      </c>
      <c r="AL111" s="984"/>
      <c r="AM111" s="984"/>
      <c r="AN111" s="984"/>
      <c r="AO111" s="985"/>
      <c r="AP111" s="987" t="s">
        <v>425</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132</v>
      </c>
      <c r="BR111" s="875"/>
      <c r="BS111" s="875"/>
      <c r="BT111" s="875"/>
      <c r="BU111" s="875"/>
      <c r="BV111" s="875" t="s">
        <v>132</v>
      </c>
      <c r="BW111" s="875"/>
      <c r="BX111" s="875"/>
      <c r="BY111" s="875"/>
      <c r="BZ111" s="875"/>
      <c r="CA111" s="875" t="s">
        <v>132</v>
      </c>
      <c r="CB111" s="875"/>
      <c r="CC111" s="875"/>
      <c r="CD111" s="875"/>
      <c r="CE111" s="875"/>
      <c r="CF111" s="936" t="s">
        <v>132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132</v>
      </c>
      <c r="DH111" s="875"/>
      <c r="DI111" s="875"/>
      <c r="DJ111" s="875"/>
      <c r="DK111" s="875"/>
      <c r="DL111" s="875" t="s">
        <v>430</v>
      </c>
      <c r="DM111" s="875"/>
      <c r="DN111" s="875"/>
      <c r="DO111" s="875"/>
      <c r="DP111" s="875"/>
      <c r="DQ111" s="875" t="s">
        <v>132</v>
      </c>
      <c r="DR111" s="875"/>
      <c r="DS111" s="875"/>
      <c r="DT111" s="875"/>
      <c r="DU111" s="875"/>
      <c r="DV111" s="852" t="s">
        <v>132</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132</v>
      </c>
      <c r="AB112" s="838"/>
      <c r="AC112" s="838"/>
      <c r="AD112" s="838"/>
      <c r="AE112" s="839"/>
      <c r="AF112" s="840" t="s">
        <v>433</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3807317</v>
      </c>
      <c r="BR112" s="875"/>
      <c r="BS112" s="875"/>
      <c r="BT112" s="875"/>
      <c r="BU112" s="875"/>
      <c r="BV112" s="875">
        <v>3767345</v>
      </c>
      <c r="BW112" s="875"/>
      <c r="BX112" s="875"/>
      <c r="BY112" s="875"/>
      <c r="BZ112" s="875"/>
      <c r="CA112" s="875">
        <v>3706510</v>
      </c>
      <c r="CB112" s="875"/>
      <c r="CC112" s="875"/>
      <c r="CD112" s="875"/>
      <c r="CE112" s="875"/>
      <c r="CF112" s="936">
        <v>99.9</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132</v>
      </c>
      <c r="DH112" s="875"/>
      <c r="DI112" s="875"/>
      <c r="DJ112" s="875"/>
      <c r="DK112" s="875"/>
      <c r="DL112" s="875" t="s">
        <v>132</v>
      </c>
      <c r="DM112" s="875"/>
      <c r="DN112" s="875"/>
      <c r="DO112" s="875"/>
      <c r="DP112" s="875"/>
      <c r="DQ112" s="875" t="s">
        <v>132</v>
      </c>
      <c r="DR112" s="875"/>
      <c r="DS112" s="875"/>
      <c r="DT112" s="875"/>
      <c r="DU112" s="875"/>
      <c r="DV112" s="852" t="s">
        <v>436</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218599</v>
      </c>
      <c r="AB113" s="984"/>
      <c r="AC113" s="984"/>
      <c r="AD113" s="984"/>
      <c r="AE113" s="985"/>
      <c r="AF113" s="986">
        <v>231993</v>
      </c>
      <c r="AG113" s="984"/>
      <c r="AH113" s="984"/>
      <c r="AI113" s="984"/>
      <c r="AJ113" s="985"/>
      <c r="AK113" s="986">
        <v>255166</v>
      </c>
      <c r="AL113" s="984"/>
      <c r="AM113" s="984"/>
      <c r="AN113" s="984"/>
      <c r="AO113" s="985"/>
      <c r="AP113" s="987">
        <v>6.9</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1029588</v>
      </c>
      <c r="BR113" s="875"/>
      <c r="BS113" s="875"/>
      <c r="BT113" s="875"/>
      <c r="BU113" s="875"/>
      <c r="BV113" s="875">
        <v>941816</v>
      </c>
      <c r="BW113" s="875"/>
      <c r="BX113" s="875"/>
      <c r="BY113" s="875"/>
      <c r="BZ113" s="875"/>
      <c r="CA113" s="875">
        <v>851459</v>
      </c>
      <c r="CB113" s="875"/>
      <c r="CC113" s="875"/>
      <c r="CD113" s="875"/>
      <c r="CE113" s="875"/>
      <c r="CF113" s="936">
        <v>23</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132</v>
      </c>
      <c r="DM113" s="838"/>
      <c r="DN113" s="838"/>
      <c r="DO113" s="838"/>
      <c r="DP113" s="839"/>
      <c r="DQ113" s="840" t="s">
        <v>132</v>
      </c>
      <c r="DR113" s="838"/>
      <c r="DS113" s="838"/>
      <c r="DT113" s="838"/>
      <c r="DU113" s="839"/>
      <c r="DV113" s="885" t="s">
        <v>440</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44226</v>
      </c>
      <c r="AB114" s="838"/>
      <c r="AC114" s="838"/>
      <c r="AD114" s="838"/>
      <c r="AE114" s="839"/>
      <c r="AF114" s="840">
        <v>40239</v>
      </c>
      <c r="AG114" s="838"/>
      <c r="AH114" s="838"/>
      <c r="AI114" s="838"/>
      <c r="AJ114" s="839"/>
      <c r="AK114" s="840">
        <v>41395</v>
      </c>
      <c r="AL114" s="838"/>
      <c r="AM114" s="838"/>
      <c r="AN114" s="838"/>
      <c r="AO114" s="839"/>
      <c r="AP114" s="885">
        <v>1.1000000000000001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1171330</v>
      </c>
      <c r="BR114" s="875"/>
      <c r="BS114" s="875"/>
      <c r="BT114" s="875"/>
      <c r="BU114" s="875"/>
      <c r="BV114" s="875">
        <v>1130471</v>
      </c>
      <c r="BW114" s="875"/>
      <c r="BX114" s="875"/>
      <c r="BY114" s="875"/>
      <c r="BZ114" s="875"/>
      <c r="CA114" s="875">
        <v>1143835</v>
      </c>
      <c r="CB114" s="875"/>
      <c r="CC114" s="875"/>
      <c r="CD114" s="875"/>
      <c r="CE114" s="875"/>
      <c r="CF114" s="936">
        <v>30.8</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132</v>
      </c>
      <c r="DR114" s="838"/>
      <c r="DS114" s="838"/>
      <c r="DT114" s="838"/>
      <c r="DU114" s="839"/>
      <c r="DV114" s="885" t="s">
        <v>430</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9363</v>
      </c>
      <c r="AB115" s="984"/>
      <c r="AC115" s="984"/>
      <c r="AD115" s="984"/>
      <c r="AE115" s="985"/>
      <c r="AF115" s="986">
        <v>11011</v>
      </c>
      <c r="AG115" s="984"/>
      <c r="AH115" s="984"/>
      <c r="AI115" s="984"/>
      <c r="AJ115" s="985"/>
      <c r="AK115" s="986">
        <v>19345</v>
      </c>
      <c r="AL115" s="984"/>
      <c r="AM115" s="984"/>
      <c r="AN115" s="984"/>
      <c r="AO115" s="985"/>
      <c r="AP115" s="987">
        <v>0.5</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132</v>
      </c>
      <c r="BW115" s="875"/>
      <c r="BX115" s="875"/>
      <c r="BY115" s="875"/>
      <c r="BZ115" s="875"/>
      <c r="CA115" s="875" t="s">
        <v>132</v>
      </c>
      <c r="CB115" s="875"/>
      <c r="CC115" s="875"/>
      <c r="CD115" s="875"/>
      <c r="CE115" s="875"/>
      <c r="CF115" s="936" t="s">
        <v>132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132</v>
      </c>
      <c r="DH115" s="838"/>
      <c r="DI115" s="838"/>
      <c r="DJ115" s="838"/>
      <c r="DK115" s="839"/>
      <c r="DL115" s="840" t="s">
        <v>132</v>
      </c>
      <c r="DM115" s="838"/>
      <c r="DN115" s="838"/>
      <c r="DO115" s="838"/>
      <c r="DP115" s="839"/>
      <c r="DQ115" s="840" t="s">
        <v>132</v>
      </c>
      <c r="DR115" s="838"/>
      <c r="DS115" s="838"/>
      <c r="DT115" s="838"/>
      <c r="DU115" s="839"/>
      <c r="DV115" s="885" t="s">
        <v>132</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19</v>
      </c>
      <c r="AB116" s="838"/>
      <c r="AC116" s="838"/>
      <c r="AD116" s="838"/>
      <c r="AE116" s="839"/>
      <c r="AF116" s="840">
        <v>39</v>
      </c>
      <c r="AG116" s="838"/>
      <c r="AH116" s="838"/>
      <c r="AI116" s="838"/>
      <c r="AJ116" s="839"/>
      <c r="AK116" s="840">
        <v>42</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449</v>
      </c>
      <c r="BR116" s="875"/>
      <c r="BS116" s="875"/>
      <c r="BT116" s="875"/>
      <c r="BU116" s="875"/>
      <c r="BV116" s="875" t="s">
        <v>384</v>
      </c>
      <c r="BW116" s="875"/>
      <c r="BX116" s="875"/>
      <c r="BY116" s="875"/>
      <c r="BZ116" s="875"/>
      <c r="CA116" s="875" t="s">
        <v>132</v>
      </c>
      <c r="CB116" s="875"/>
      <c r="CC116" s="875"/>
      <c r="CD116" s="875"/>
      <c r="CE116" s="875"/>
      <c r="CF116" s="936" t="s">
        <v>436</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132</v>
      </c>
      <c r="DH116" s="838"/>
      <c r="DI116" s="838"/>
      <c r="DJ116" s="838"/>
      <c r="DK116" s="839"/>
      <c r="DL116" s="840" t="s">
        <v>132</v>
      </c>
      <c r="DM116" s="838"/>
      <c r="DN116" s="838"/>
      <c r="DO116" s="838"/>
      <c r="DP116" s="839"/>
      <c r="DQ116" s="840" t="s">
        <v>132</v>
      </c>
      <c r="DR116" s="838"/>
      <c r="DS116" s="838"/>
      <c r="DT116" s="838"/>
      <c r="DU116" s="839"/>
      <c r="DV116" s="885" t="s">
        <v>132</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1048034</v>
      </c>
      <c r="AB117" s="970"/>
      <c r="AC117" s="970"/>
      <c r="AD117" s="970"/>
      <c r="AE117" s="971"/>
      <c r="AF117" s="972">
        <v>1044925</v>
      </c>
      <c r="AG117" s="970"/>
      <c r="AH117" s="970"/>
      <c r="AI117" s="970"/>
      <c r="AJ117" s="971"/>
      <c r="AK117" s="972">
        <v>1036734</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449</v>
      </c>
      <c r="BR117" s="875"/>
      <c r="BS117" s="875"/>
      <c r="BT117" s="875"/>
      <c r="BU117" s="875"/>
      <c r="BV117" s="875" t="s">
        <v>132</v>
      </c>
      <c r="BW117" s="875"/>
      <c r="BX117" s="875"/>
      <c r="BY117" s="875"/>
      <c r="BZ117" s="875"/>
      <c r="CA117" s="875" t="s">
        <v>132</v>
      </c>
      <c r="CB117" s="875"/>
      <c r="CC117" s="875"/>
      <c r="CD117" s="875"/>
      <c r="CE117" s="875"/>
      <c r="CF117" s="936" t="s">
        <v>132</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132</v>
      </c>
      <c r="DH117" s="838"/>
      <c r="DI117" s="838"/>
      <c r="DJ117" s="838"/>
      <c r="DK117" s="839"/>
      <c r="DL117" s="840" t="s">
        <v>132</v>
      </c>
      <c r="DM117" s="838"/>
      <c r="DN117" s="838"/>
      <c r="DO117" s="838"/>
      <c r="DP117" s="839"/>
      <c r="DQ117" s="840" t="s">
        <v>132</v>
      </c>
      <c r="DR117" s="838"/>
      <c r="DS117" s="838"/>
      <c r="DT117" s="838"/>
      <c r="DU117" s="839"/>
      <c r="DV117" s="885" t="s">
        <v>433</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301</v>
      </c>
      <c r="AG118" s="963"/>
      <c r="AH118" s="963"/>
      <c r="AI118" s="963"/>
      <c r="AJ118" s="964"/>
      <c r="AK118" s="965" t="s">
        <v>300</v>
      </c>
      <c r="AL118" s="963"/>
      <c r="AM118" s="963"/>
      <c r="AN118" s="963"/>
      <c r="AO118" s="964"/>
      <c r="AP118" s="966" t="s">
        <v>419</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449</v>
      </c>
      <c r="BR118" s="906"/>
      <c r="BS118" s="906"/>
      <c r="BT118" s="906"/>
      <c r="BU118" s="906"/>
      <c r="BV118" s="906" t="s">
        <v>132</v>
      </c>
      <c r="BW118" s="906"/>
      <c r="BX118" s="906"/>
      <c r="BY118" s="906"/>
      <c r="BZ118" s="906"/>
      <c r="CA118" s="906" t="s">
        <v>132</v>
      </c>
      <c r="CB118" s="906"/>
      <c r="CC118" s="906"/>
      <c r="CD118" s="906"/>
      <c r="CE118" s="906"/>
      <c r="CF118" s="936" t="s">
        <v>132</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440</v>
      </c>
      <c r="DM118" s="838"/>
      <c r="DN118" s="838"/>
      <c r="DO118" s="838"/>
      <c r="DP118" s="839"/>
      <c r="DQ118" s="840" t="s">
        <v>132</v>
      </c>
      <c r="DR118" s="838"/>
      <c r="DS118" s="838"/>
      <c r="DT118" s="838"/>
      <c r="DU118" s="839"/>
      <c r="DV118" s="885" t="s">
        <v>384</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456</v>
      </c>
      <c r="AG119" s="956"/>
      <c r="AH119" s="956"/>
      <c r="AI119" s="956"/>
      <c r="AJ119" s="957"/>
      <c r="AK119" s="958" t="s">
        <v>132</v>
      </c>
      <c r="AL119" s="956"/>
      <c r="AM119" s="956"/>
      <c r="AN119" s="956"/>
      <c r="AO119" s="957"/>
      <c r="AP119" s="959" t="s">
        <v>132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457</v>
      </c>
      <c r="BP119" s="939"/>
      <c r="BQ119" s="943">
        <v>13733198</v>
      </c>
      <c r="BR119" s="906"/>
      <c r="BS119" s="906"/>
      <c r="BT119" s="906"/>
      <c r="BU119" s="906"/>
      <c r="BV119" s="906">
        <v>14830278</v>
      </c>
      <c r="BW119" s="906"/>
      <c r="BX119" s="906"/>
      <c r="BY119" s="906"/>
      <c r="BZ119" s="906"/>
      <c r="CA119" s="906">
        <v>16292665</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132</v>
      </c>
      <c r="DH119" s="821"/>
      <c r="DI119" s="821"/>
      <c r="DJ119" s="821"/>
      <c r="DK119" s="822"/>
      <c r="DL119" s="823" t="s">
        <v>384</v>
      </c>
      <c r="DM119" s="821"/>
      <c r="DN119" s="821"/>
      <c r="DO119" s="821"/>
      <c r="DP119" s="822"/>
      <c r="DQ119" s="823" t="s">
        <v>132</v>
      </c>
      <c r="DR119" s="821"/>
      <c r="DS119" s="821"/>
      <c r="DT119" s="821"/>
      <c r="DU119" s="822"/>
      <c r="DV119" s="909" t="s">
        <v>384</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132</v>
      </c>
      <c r="AB120" s="838"/>
      <c r="AC120" s="838"/>
      <c r="AD120" s="838"/>
      <c r="AE120" s="839"/>
      <c r="AF120" s="840" t="s">
        <v>132</v>
      </c>
      <c r="AG120" s="838"/>
      <c r="AH120" s="838"/>
      <c r="AI120" s="838"/>
      <c r="AJ120" s="839"/>
      <c r="AK120" s="840" t="s">
        <v>449</v>
      </c>
      <c r="AL120" s="838"/>
      <c r="AM120" s="838"/>
      <c r="AN120" s="838"/>
      <c r="AO120" s="839"/>
      <c r="AP120" s="885" t="s">
        <v>132</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3118587</v>
      </c>
      <c r="BR120" s="903"/>
      <c r="BS120" s="903"/>
      <c r="BT120" s="903"/>
      <c r="BU120" s="903"/>
      <c r="BV120" s="903">
        <v>3625749</v>
      </c>
      <c r="BW120" s="903"/>
      <c r="BX120" s="903"/>
      <c r="BY120" s="903"/>
      <c r="BZ120" s="903"/>
      <c r="CA120" s="903">
        <v>3683607</v>
      </c>
      <c r="CB120" s="903"/>
      <c r="CC120" s="903"/>
      <c r="CD120" s="903"/>
      <c r="CE120" s="903"/>
      <c r="CF120" s="927">
        <v>99.3</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3734372</v>
      </c>
      <c r="DH120" s="903"/>
      <c r="DI120" s="903"/>
      <c r="DJ120" s="903"/>
      <c r="DK120" s="903"/>
      <c r="DL120" s="903">
        <v>3695986</v>
      </c>
      <c r="DM120" s="903"/>
      <c r="DN120" s="903"/>
      <c r="DO120" s="903"/>
      <c r="DP120" s="903"/>
      <c r="DQ120" s="903">
        <v>3627549</v>
      </c>
      <c r="DR120" s="903"/>
      <c r="DS120" s="903"/>
      <c r="DT120" s="903"/>
      <c r="DU120" s="903"/>
      <c r="DV120" s="904">
        <v>97.8</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464</v>
      </c>
      <c r="AB121" s="838"/>
      <c r="AC121" s="838"/>
      <c r="AD121" s="838"/>
      <c r="AE121" s="839"/>
      <c r="AF121" s="840" t="s">
        <v>132</v>
      </c>
      <c r="AG121" s="838"/>
      <c r="AH121" s="838"/>
      <c r="AI121" s="838"/>
      <c r="AJ121" s="839"/>
      <c r="AK121" s="840" t="s">
        <v>430</v>
      </c>
      <c r="AL121" s="838"/>
      <c r="AM121" s="838"/>
      <c r="AN121" s="838"/>
      <c r="AO121" s="839"/>
      <c r="AP121" s="885" t="s">
        <v>132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298751</v>
      </c>
      <c r="BR121" s="875"/>
      <c r="BS121" s="875"/>
      <c r="BT121" s="875"/>
      <c r="BU121" s="875"/>
      <c r="BV121" s="875">
        <v>320054</v>
      </c>
      <c r="BW121" s="875"/>
      <c r="BX121" s="875"/>
      <c r="BY121" s="875"/>
      <c r="BZ121" s="875"/>
      <c r="CA121" s="875">
        <v>261563</v>
      </c>
      <c r="CB121" s="875"/>
      <c r="CC121" s="875"/>
      <c r="CD121" s="875"/>
      <c r="CE121" s="875"/>
      <c r="CF121" s="936">
        <v>7.1</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72677</v>
      </c>
      <c r="DH121" s="875"/>
      <c r="DI121" s="875"/>
      <c r="DJ121" s="875"/>
      <c r="DK121" s="875"/>
      <c r="DL121" s="875">
        <v>71111</v>
      </c>
      <c r="DM121" s="875"/>
      <c r="DN121" s="875"/>
      <c r="DO121" s="875"/>
      <c r="DP121" s="875"/>
      <c r="DQ121" s="875">
        <v>78503</v>
      </c>
      <c r="DR121" s="875"/>
      <c r="DS121" s="875"/>
      <c r="DT121" s="875"/>
      <c r="DU121" s="875"/>
      <c r="DV121" s="852">
        <v>2.1</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132</v>
      </c>
      <c r="AG122" s="838"/>
      <c r="AH122" s="838"/>
      <c r="AI122" s="838"/>
      <c r="AJ122" s="839"/>
      <c r="AK122" s="840" t="s">
        <v>132</v>
      </c>
      <c r="AL122" s="838"/>
      <c r="AM122" s="838"/>
      <c r="AN122" s="838"/>
      <c r="AO122" s="839"/>
      <c r="AP122" s="885" t="s">
        <v>132</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7944819</v>
      </c>
      <c r="BR122" s="906"/>
      <c r="BS122" s="906"/>
      <c r="BT122" s="906"/>
      <c r="BU122" s="906"/>
      <c r="BV122" s="906">
        <v>8726075</v>
      </c>
      <c r="BW122" s="906"/>
      <c r="BX122" s="906"/>
      <c r="BY122" s="906"/>
      <c r="BZ122" s="906"/>
      <c r="CA122" s="906">
        <v>9650663</v>
      </c>
      <c r="CB122" s="906"/>
      <c r="CC122" s="906"/>
      <c r="CD122" s="906"/>
      <c r="CE122" s="906"/>
      <c r="CF122" s="907">
        <v>260.2</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268</v>
      </c>
      <c r="DH122" s="875"/>
      <c r="DI122" s="875"/>
      <c r="DJ122" s="875"/>
      <c r="DK122" s="875"/>
      <c r="DL122" s="875">
        <v>248</v>
      </c>
      <c r="DM122" s="875"/>
      <c r="DN122" s="875"/>
      <c r="DO122" s="875"/>
      <c r="DP122" s="875"/>
      <c r="DQ122" s="875">
        <v>458</v>
      </c>
      <c r="DR122" s="875"/>
      <c r="DS122" s="875"/>
      <c r="DT122" s="875"/>
      <c r="DU122" s="875"/>
      <c r="DV122" s="852">
        <v>0</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449</v>
      </c>
      <c r="AB123" s="838"/>
      <c r="AC123" s="838"/>
      <c r="AD123" s="838"/>
      <c r="AE123" s="839"/>
      <c r="AF123" s="840" t="s">
        <v>430</v>
      </c>
      <c r="AG123" s="838"/>
      <c r="AH123" s="838"/>
      <c r="AI123" s="838"/>
      <c r="AJ123" s="839"/>
      <c r="AK123" s="840" t="s">
        <v>132</v>
      </c>
      <c r="AL123" s="838"/>
      <c r="AM123" s="838"/>
      <c r="AN123" s="838"/>
      <c r="AO123" s="839"/>
      <c r="AP123" s="885" t="s">
        <v>464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468</v>
      </c>
      <c r="BP123" s="939"/>
      <c r="BQ123" s="893">
        <v>11362157</v>
      </c>
      <c r="BR123" s="894"/>
      <c r="BS123" s="894"/>
      <c r="BT123" s="894"/>
      <c r="BU123" s="894"/>
      <c r="BV123" s="894">
        <v>12671878</v>
      </c>
      <c r="BW123" s="894"/>
      <c r="BX123" s="894"/>
      <c r="BY123" s="894"/>
      <c r="BZ123" s="894"/>
      <c r="CA123" s="894">
        <v>13595833</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132</v>
      </c>
      <c r="DH123" s="838"/>
      <c r="DI123" s="838"/>
      <c r="DJ123" s="838"/>
      <c r="DK123" s="839"/>
      <c r="DL123" s="840" t="s">
        <v>132</v>
      </c>
      <c r="DM123" s="838"/>
      <c r="DN123" s="838"/>
      <c r="DO123" s="838"/>
      <c r="DP123" s="839"/>
      <c r="DQ123" s="840" t="s">
        <v>132</v>
      </c>
      <c r="DR123" s="838"/>
      <c r="DS123" s="838"/>
      <c r="DT123" s="838"/>
      <c r="DU123" s="839"/>
      <c r="DV123" s="885" t="s">
        <v>132</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132</v>
      </c>
      <c r="AB124" s="838"/>
      <c r="AC124" s="838"/>
      <c r="AD124" s="838"/>
      <c r="AE124" s="839"/>
      <c r="AF124" s="840" t="s">
        <v>449</v>
      </c>
      <c r="AG124" s="838"/>
      <c r="AH124" s="838"/>
      <c r="AI124" s="838"/>
      <c r="AJ124" s="839"/>
      <c r="AK124" s="840" t="s">
        <v>132</v>
      </c>
      <c r="AL124" s="838"/>
      <c r="AM124" s="838"/>
      <c r="AN124" s="838"/>
      <c r="AO124" s="839"/>
      <c r="AP124" s="885" t="s">
        <v>132</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60.4</v>
      </c>
      <c r="BR124" s="892"/>
      <c r="BS124" s="892"/>
      <c r="BT124" s="892"/>
      <c r="BU124" s="892"/>
      <c r="BV124" s="892">
        <v>56.7</v>
      </c>
      <c r="BW124" s="892"/>
      <c r="BX124" s="892"/>
      <c r="BY124" s="892"/>
      <c r="BZ124" s="892"/>
      <c r="CA124" s="892">
        <v>72.7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430</v>
      </c>
      <c r="DH124" s="821"/>
      <c r="DI124" s="821"/>
      <c r="DJ124" s="821"/>
      <c r="DK124" s="822"/>
      <c r="DL124" s="823" t="s">
        <v>464</v>
      </c>
      <c r="DM124" s="821"/>
      <c r="DN124" s="821"/>
      <c r="DO124" s="821"/>
      <c r="DP124" s="822"/>
      <c r="DQ124" s="823" t="s">
        <v>132</v>
      </c>
      <c r="DR124" s="821"/>
      <c r="DS124" s="821"/>
      <c r="DT124" s="821"/>
      <c r="DU124" s="822"/>
      <c r="DV124" s="909" t="s">
        <v>132</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436</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132</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8485</v>
      </c>
      <c r="AB126" s="838"/>
      <c r="AC126" s="838"/>
      <c r="AD126" s="838"/>
      <c r="AE126" s="839"/>
      <c r="AF126" s="840">
        <v>10273</v>
      </c>
      <c r="AG126" s="838"/>
      <c r="AH126" s="838"/>
      <c r="AI126" s="838"/>
      <c r="AJ126" s="839"/>
      <c r="AK126" s="840">
        <v>18685</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132</v>
      </c>
      <c r="DH126" s="875"/>
      <c r="DI126" s="875"/>
      <c r="DJ126" s="875"/>
      <c r="DK126" s="875"/>
      <c r="DL126" s="875" t="s">
        <v>436</v>
      </c>
      <c r="DM126" s="875"/>
      <c r="DN126" s="875"/>
      <c r="DO126" s="875"/>
      <c r="DP126" s="875"/>
      <c r="DQ126" s="875" t="s">
        <v>464</v>
      </c>
      <c r="DR126" s="875"/>
      <c r="DS126" s="875"/>
      <c r="DT126" s="875"/>
      <c r="DU126" s="875"/>
      <c r="DV126" s="852" t="s">
        <v>132</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878</v>
      </c>
      <c r="AB127" s="838"/>
      <c r="AC127" s="838"/>
      <c r="AD127" s="838"/>
      <c r="AE127" s="839"/>
      <c r="AF127" s="840">
        <v>738</v>
      </c>
      <c r="AG127" s="838"/>
      <c r="AH127" s="838"/>
      <c r="AI127" s="838"/>
      <c r="AJ127" s="839"/>
      <c r="AK127" s="840">
        <v>660</v>
      </c>
      <c r="AL127" s="838"/>
      <c r="AM127" s="838"/>
      <c r="AN127" s="838"/>
      <c r="AO127" s="839"/>
      <c r="AP127" s="885">
        <v>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436</v>
      </c>
      <c r="DM127" s="875"/>
      <c r="DN127" s="875"/>
      <c r="DO127" s="875"/>
      <c r="DP127" s="875"/>
      <c r="DQ127" s="875" t="s">
        <v>132</v>
      </c>
      <c r="DR127" s="875"/>
      <c r="DS127" s="875"/>
      <c r="DT127" s="875"/>
      <c r="DU127" s="875"/>
      <c r="DV127" s="852" t="s">
        <v>436</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59608</v>
      </c>
      <c r="AB128" s="859"/>
      <c r="AC128" s="859"/>
      <c r="AD128" s="859"/>
      <c r="AE128" s="860"/>
      <c r="AF128" s="861">
        <v>75074</v>
      </c>
      <c r="AG128" s="859"/>
      <c r="AH128" s="859"/>
      <c r="AI128" s="859"/>
      <c r="AJ128" s="860"/>
      <c r="AK128" s="861">
        <v>39104</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132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449</v>
      </c>
      <c r="DH128" s="849"/>
      <c r="DI128" s="849"/>
      <c r="DJ128" s="849"/>
      <c r="DK128" s="849"/>
      <c r="DL128" s="849" t="s">
        <v>384</v>
      </c>
      <c r="DM128" s="849"/>
      <c r="DN128" s="849"/>
      <c r="DO128" s="849"/>
      <c r="DP128" s="849"/>
      <c r="DQ128" s="849" t="s">
        <v>384</v>
      </c>
      <c r="DR128" s="849"/>
      <c r="DS128" s="849"/>
      <c r="DT128" s="849"/>
      <c r="DU128" s="849"/>
      <c r="DV128" s="850" t="s">
        <v>132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4592081</v>
      </c>
      <c r="AB129" s="838"/>
      <c r="AC129" s="838"/>
      <c r="AD129" s="838"/>
      <c r="AE129" s="839"/>
      <c r="AF129" s="840">
        <v>4492227</v>
      </c>
      <c r="AG129" s="838"/>
      <c r="AH129" s="838"/>
      <c r="AI129" s="838"/>
      <c r="AJ129" s="839"/>
      <c r="AK129" s="840">
        <v>4390516</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668270</v>
      </c>
      <c r="AB130" s="838"/>
      <c r="AC130" s="838"/>
      <c r="AD130" s="838"/>
      <c r="AE130" s="839"/>
      <c r="AF130" s="840">
        <v>688137</v>
      </c>
      <c r="AG130" s="838"/>
      <c r="AH130" s="838"/>
      <c r="AI130" s="838"/>
      <c r="AJ130" s="839"/>
      <c r="AK130" s="840">
        <v>681233</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3923811</v>
      </c>
      <c r="AB131" s="821"/>
      <c r="AC131" s="821"/>
      <c r="AD131" s="821"/>
      <c r="AE131" s="822"/>
      <c r="AF131" s="823">
        <v>3804090</v>
      </c>
      <c r="AG131" s="821"/>
      <c r="AH131" s="821"/>
      <c r="AI131" s="821"/>
      <c r="AJ131" s="822"/>
      <c r="AK131" s="823">
        <v>3709283</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72.7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8.1593124639999992</v>
      </c>
      <c r="AB132" s="801"/>
      <c r="AC132" s="801"/>
      <c r="AD132" s="801"/>
      <c r="AE132" s="802"/>
      <c r="AF132" s="803">
        <v>7.4055555990000004</v>
      </c>
      <c r="AG132" s="801"/>
      <c r="AH132" s="801"/>
      <c r="AI132" s="801"/>
      <c r="AJ132" s="802"/>
      <c r="AK132" s="803">
        <v>8.529869519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9.3000000000000007</v>
      </c>
      <c r="AB133" s="780"/>
      <c r="AC133" s="780"/>
      <c r="AD133" s="780"/>
      <c r="AE133" s="781"/>
      <c r="AF133" s="779">
        <v>8.3000000000000007</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6"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1262797</v>
      </c>
      <c r="AP9" s="292">
        <v>157123</v>
      </c>
      <c r="AQ9" s="293">
        <v>107310</v>
      </c>
      <c r="AR9" s="294">
        <v>46.4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98120</v>
      </c>
      <c r="AP10" s="295">
        <v>12209</v>
      </c>
      <c r="AQ10" s="296">
        <v>12629</v>
      </c>
      <c r="AR10" s="297">
        <v>-3.3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1980</v>
      </c>
      <c r="AP11" s="295">
        <v>246</v>
      </c>
      <c r="AQ11" s="296">
        <v>13528</v>
      </c>
      <c r="AR11" s="297">
        <v>-98.2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1569</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110165</v>
      </c>
      <c r="AP14" s="295">
        <v>13707</v>
      </c>
      <c r="AQ14" s="296">
        <v>5788</v>
      </c>
      <c r="AR14" s="297">
        <v>136.80000000000001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122436</v>
      </c>
      <c r="AP15" s="295">
        <v>15234</v>
      </c>
      <c r="AQ15" s="296">
        <v>2674</v>
      </c>
      <c r="AR15" s="297">
        <v>469.7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-109877</v>
      </c>
      <c r="AP16" s="295">
        <v>-13671</v>
      </c>
      <c r="AQ16" s="296">
        <v>-10217</v>
      </c>
      <c r="AR16" s="297">
        <v>33.799999999999997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1485621</v>
      </c>
      <c r="AP17" s="295">
        <v>184848</v>
      </c>
      <c r="AQ17" s="296">
        <v>133280</v>
      </c>
      <c r="AR17" s="297">
        <v>38.700000000000003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19.16</v>
      </c>
      <c r="AP21" s="308">
        <v>12.41</v>
      </c>
      <c r="AQ21" s="309">
        <v>6.75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97.1</v>
      </c>
      <c r="AP22" s="313">
        <v>96.1</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720786</v>
      </c>
      <c r="AP32" s="322">
        <v>89683</v>
      </c>
      <c r="AQ32" s="323">
        <v>65207</v>
      </c>
      <c r="AR32" s="324">
        <v>37.5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255166</v>
      </c>
      <c r="AP35" s="322">
        <v>31749</v>
      </c>
      <c r="AQ35" s="323">
        <v>23731</v>
      </c>
      <c r="AR35" s="324">
        <v>33.799999999999997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41395</v>
      </c>
      <c r="AP36" s="322">
        <v>5151</v>
      </c>
      <c r="AQ36" s="323">
        <v>4111</v>
      </c>
      <c r="AR36" s="324">
        <v>25.3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19345</v>
      </c>
      <c r="AP37" s="322">
        <v>2407</v>
      </c>
      <c r="AQ37" s="323">
        <v>745</v>
      </c>
      <c r="AR37" s="324">
        <v>223.1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v>42</v>
      </c>
      <c r="AP38" s="325">
        <v>5</v>
      </c>
      <c r="AQ38" s="326">
        <v>5</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-39104</v>
      </c>
      <c r="AP39" s="322">
        <v>-4865</v>
      </c>
      <c r="AQ39" s="323">
        <v>-2298</v>
      </c>
      <c r="AR39" s="324">
        <v>111.7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-681233</v>
      </c>
      <c r="AP40" s="322">
        <v>-84762</v>
      </c>
      <c r="AQ40" s="323">
        <v>-66358</v>
      </c>
      <c r="AR40" s="324">
        <v>27.7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316397</v>
      </c>
      <c r="AP41" s="322">
        <v>39368</v>
      </c>
      <c r="AQ41" s="323">
        <v>25144</v>
      </c>
      <c r="AR41" s="324">
        <v>56.6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1661231</v>
      </c>
      <c r="AN51" s="344">
        <v>187731</v>
      </c>
      <c r="AO51" s="345">
        <v>135.69999999999999</v>
      </c>
      <c r="AP51" s="346">
        <v>119674</v>
      </c>
      <c r="AQ51" s="347">
        <v>26.2</v>
      </c>
      <c r="AR51" s="348">
        <v>109.5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946246</v>
      </c>
      <c r="AN52" s="352">
        <v>106933</v>
      </c>
      <c r="AO52" s="353">
        <v>145.5</v>
      </c>
      <c r="AP52" s="354">
        <v>57803</v>
      </c>
      <c r="AQ52" s="355">
        <v>4.8</v>
      </c>
      <c r="AR52" s="356">
        <v>140.69999999999999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1472372</v>
      </c>
      <c r="AN53" s="344">
        <v>170453</v>
      </c>
      <c r="AO53" s="345">
        <v>-9.1999999999999993</v>
      </c>
      <c r="AP53" s="346">
        <v>119685</v>
      </c>
      <c r="AQ53" s="347">
        <v>0</v>
      </c>
      <c r="AR53" s="348">
        <v>-9.1999999999999993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782393</v>
      </c>
      <c r="AN54" s="352">
        <v>90576</v>
      </c>
      <c r="AO54" s="353">
        <v>-15.3</v>
      </c>
      <c r="AP54" s="354">
        <v>68464</v>
      </c>
      <c r="AQ54" s="355">
        <v>18.399999999999999</v>
      </c>
      <c r="AR54" s="356">
        <v>-33.700000000000003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1541747</v>
      </c>
      <c r="AN55" s="344">
        <v>184177</v>
      </c>
      <c r="AO55" s="345">
        <v>8.1</v>
      </c>
      <c r="AP55" s="346">
        <v>128611</v>
      </c>
      <c r="AQ55" s="347">
        <v>7.5</v>
      </c>
      <c r="AR55" s="348">
        <v>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982411</v>
      </c>
      <c r="AN56" s="352">
        <v>117359</v>
      </c>
      <c r="AO56" s="353">
        <v>29.6</v>
      </c>
      <c r="AP56" s="354">
        <v>61552</v>
      </c>
      <c r="AQ56" s="355">
        <v>-10.1</v>
      </c>
      <c r="AR56" s="356">
        <v>39.700000000000003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2952760</v>
      </c>
      <c r="AN57" s="344">
        <v>359435</v>
      </c>
      <c r="AO57" s="345">
        <v>95.2</v>
      </c>
      <c r="AP57" s="346">
        <v>138651</v>
      </c>
      <c r="AQ57" s="347">
        <v>7.8</v>
      </c>
      <c r="AR57" s="348">
        <v>87.4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1530773</v>
      </c>
      <c r="AN58" s="352">
        <v>186339</v>
      </c>
      <c r="AO58" s="353">
        <v>58.8</v>
      </c>
      <c r="AP58" s="354">
        <v>71211</v>
      </c>
      <c r="AQ58" s="355">
        <v>15.7</v>
      </c>
      <c r="AR58" s="356">
        <v>43.1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3974095</v>
      </c>
      <c r="AN59" s="344">
        <v>494475</v>
      </c>
      <c r="AO59" s="345">
        <v>37.6</v>
      </c>
      <c r="AP59" s="346">
        <v>122882</v>
      </c>
      <c r="AQ59" s="347">
        <v>-11.4</v>
      </c>
      <c r="AR59" s="348">
        <v>49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2092536</v>
      </c>
      <c r="AN60" s="352">
        <v>260363</v>
      </c>
      <c r="AO60" s="353">
        <v>39.700000000000003</v>
      </c>
      <c r="AP60" s="354">
        <v>65785</v>
      </c>
      <c r="AQ60" s="355">
        <v>-7.6</v>
      </c>
      <c r="AR60" s="356">
        <v>47.3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2320441</v>
      </c>
      <c r="AN61" s="359">
        <v>279254</v>
      </c>
      <c r="AO61" s="360">
        <v>53.5</v>
      </c>
      <c r="AP61" s="361">
        <v>125901</v>
      </c>
      <c r="AQ61" s="362">
        <v>6</v>
      </c>
      <c r="AR61" s="348">
        <v>47.5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1266872</v>
      </c>
      <c r="AN62" s="352">
        <v>152314</v>
      </c>
      <c r="AO62" s="353">
        <v>51.7</v>
      </c>
      <c r="AP62" s="354">
        <v>64963</v>
      </c>
      <c r="AQ62" s="355">
        <v>4.2</v>
      </c>
      <c r="AR62" s="356">
        <v>47.5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23.31</v>
      </c>
      <c r="G47" s="12">
        <v>25.72</v>
      </c>
      <c r="H47" s="12">
        <v>27.4</v>
      </c>
      <c r="I47" s="12">
        <v>28.39</v>
      </c>
      <c r="J47" s="13">
        <v>28.43</v>
      </c>
    </row>
    <row r="48" spans="2:10" ht="57.75" customHeight="1">
      <c r="B48" s="14"/>
      <c r="C48" s="1214" t="s">
        <v>4</v>
      </c>
      <c r="D48" s="1214"/>
      <c r="E48" s="1215"/>
      <c r="F48" s="15">
        <v>3.04</v>
      </c>
      <c r="G48" s="16">
        <v>4.6900000000000004</v>
      </c>
      <c r="H48" s="16">
        <v>3.28</v>
      </c>
      <c r="I48" s="16">
        <v>3.4</v>
      </c>
      <c r="J48" s="17">
        <v>3.44</v>
      </c>
    </row>
    <row r="49" spans="2:10" ht="57.75" customHeight="1" thickBot="1">
      <c r="B49" s="18"/>
      <c r="C49" s="1216" t="s">
        <v>5</v>
      </c>
      <c r="D49" s="1216"/>
      <c r="E49" s="1217"/>
      <c r="F49" s="19">
        <v>5.8</v>
      </c>
      <c r="G49" s="20">
        <v>1.71</v>
      </c>
      <c r="H49" s="20" t="s">
        <v>554</v>
      </c>
      <c r="I49" s="20" t="s">
        <v>555</v>
      </c>
      <c r="J49" s="21" t="s">
        <v>556</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inet</cp:lastModifiedBy>
  <cp:lastPrinted>2019-03-12T07:26:22Z</cp:lastPrinted>
  <dcterms:created xsi:type="dcterms:W3CDTF">2019-02-14T01:15:03Z</dcterms:created>
  <dcterms:modified xsi:type="dcterms:W3CDTF">2019-12-10T23:51:17Z</dcterms:modified>
</cp:coreProperties>
</file>