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25725"/>
</workbook>
</file>

<file path=xl/calcChain.xml><?xml version="1.0" encoding="utf-8"?>
<calcChain xmlns="http://schemas.openxmlformats.org/spreadsheetml/2006/main">
  <c r="BG35" i="9"/>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W37"/>
  <c r="BE37"/>
  <c r="AM37"/>
  <c r="U37"/>
  <c r="C37"/>
  <c r="CO36"/>
  <c r="BW36"/>
  <c r="BE36"/>
  <c r="AM36"/>
  <c r="U36"/>
  <c r="C36"/>
  <c r="CO35"/>
  <c r="BW35"/>
  <c r="BE35"/>
  <c r="AM35"/>
  <c r="U35"/>
  <c r="C35"/>
  <c r="CO34"/>
  <c r="BW34"/>
  <c r="BE34"/>
  <c r="AM34"/>
  <c r="U34"/>
  <c r="C34"/>
  <c r="P67" i="8" l="1"/>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<sst xmlns="http://schemas.openxmlformats.org/spreadsheetml/2006/main" count="1039" uniqueCount="557">
  <si>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</si>
  <si>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</si>
  <si>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</si>
  <si>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</si>
  <si>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</si>
  <si>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</si>
  <si>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</si>
  <si>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</si>
  <si>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</si>
  <si>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</si>
  <si>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</si>
  <si>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</si>
  <si>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</si>
  <si>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</si>
  <si>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</si>
  <si>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</si>
  <si>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</si>
  <si>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</si>
  <si>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</si>
  <si>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</si>
  <si>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</si>
  <si>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</si>
  <si>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</si>
  <si>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</si>
  <si>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</si>
  <si>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</si>
  <si>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</si>
  <si>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</si>
  <si>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</si>
  <si>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</si>
  <si>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</si>
  <si>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</si>
  <si>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</si>
  <si>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</si>
  <si>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</si>
  <si>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</si>
  <si>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</si>
  <si>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</si>
  <si>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</si>
  <si>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</si>
  <si>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</si>
  <si>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</si>
  <si>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</si>
  <si>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</si>
  <si>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</si>
  <si>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</si>
  <si>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</si>
  <si>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</si>
  <si>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</si>
  <si>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</si>
  <si>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</si>
  <si>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</si>
  <si>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</si>
  <si>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</si>
  <si>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</si>
  <si>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</si>
  <si>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</si>
  <si>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</si>
  <si>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</si>
  <si>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</si>
  <si>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</si>
  <si>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</si>
  <si>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</si>
  <si>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</si>
  <si>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</si>
  <si>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</si>
  <si>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</si>
  <si>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</si>
  <si>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</si>
  <si>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</si>
  <si>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</si>
  <si>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</si>
  <si>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</si>
  <si>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</si>
  <si>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</si>
  <si>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</si>
  <si>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</si>
  <si>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</si>
  <si>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</si>
  <si>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</si>
  <si>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</si>
  <si>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</si>
  <si>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</si>
  <si>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</si>
  <si>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</si>
  <si>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</si>
  <si>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</si>
  <si>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</si>
  <si>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</si>
  <si>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</si>
  <si>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</si>
  <si>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</si>
  <si>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</si>
  <si>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</si>
  <si>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</si>
  <si>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</si>
  <si>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</si>
  <si>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</si>
  <si>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</si>
  <si>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</si>
  <si>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</si>
  <si>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</si>
  <si>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</si>
  <si>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</si>
  <si>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</si>
  <si>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</si>
  <si>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</si>
  <si>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</si>
  <si>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</si>
  <si>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</si>
  <si>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</si>
  <si>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</si>
  <si>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</si>
  <si>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</si>
  <si>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</si>
  <si>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</si>
  <si>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</si>
  <si>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</si>
  <si>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</si>
  <si>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</si>
  <si>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</si>
  <si>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</si>
  <si>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</si>
  <si>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</si>
  <si>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</si>
  <si>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</si>
  <si>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</si>
  <si>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</si>
  <si>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</si>
  <si>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</si>
  <si>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</si>
  <si>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</si>
  <si>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</si>
  <si>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</si>
  <si>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</si>
  <si>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</si>
  <si>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</si>
  <si>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</si>
  <si>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</si>
  <si>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</si>
  <si>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</si>
  <si>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</si>
  <si>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</si>
  <si>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</si>
  <si>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</si>
  <si>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</si>
  <si>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</si>
  <si>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</si>
  <si>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</si>
  <si>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</si>
  <si>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</si>
  <si>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</si>
  <si>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</si>
  <si>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</si>
  <si>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</si>
  <si>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</si>
  <si>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</si>
  <si>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</si>
  <si>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</si>
  <si>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</si>
  <si>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</si>
  <si>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</si>
  <si>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</si>
  <si>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</si>
  <si>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</si>
  <si>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</si>
  <si>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</si>
  <si>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</si>
  <si>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</si>
  <si>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</si>
  <si>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</si>
  <si>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</si>
  <si>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</si>
  <si>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</si>
  <si>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</si>
  <si>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</si>
  <si>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</si>
  <si>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</si>
  <si>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</si>
  <si>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</si>
  <si>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</si>
  <si>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</si>
  <si>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</si>
  <si>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</si>
  <si>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</si>
  <si>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</si>
  <si>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</si>
  <si>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</si>
  <si>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</si>
  <si>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</si>
  <si>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</si>
  <si>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</si>
  <si>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</si>
  <si>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</si>
  <si>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</si>
  <si>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</si>
  <si>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</si>
  <si>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北海道白糠町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</si>
  <si>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</si>
  <si>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</si>
  <si>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</si>
  <si>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</si>
  <si>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</si>
  <si>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</si>
  <si>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</si>
  <si>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</si>
  <si>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</si>
  <si>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</si>
  <si>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</si>
  <si>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</si>
  <si>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</si>
  <si>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</si>
  <si>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</si>
  <si>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</si>
  <si>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</si>
  <si>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</si>
  <si>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</si>
  <si>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</si>
  <si>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</si>
  <si>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</si>
  <si>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</si>
  <si>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</si>
  <si>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</si>
  <si>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</si>
  <si>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</si>
  <si>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</si>
  <si>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</si>
  <si>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</si>
  <si>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</si>
  <si>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</si>
  <si>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</si>
  <si>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</si>
  <si>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</si>
  <si>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</si>
  <si>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</si>
  <si>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</si>
  <si>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</si>
  <si>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</si>
  <si>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</si>
  <si>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</si>
  <si>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</si>
  <si>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</si>
  <si>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</si>
  <si>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</si>
  <si>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</si>
  <si>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</si>
  <si>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</si>
  <si>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</si>
  <si>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</si>
  <si>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</si>
  <si>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</si>
  <si>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</si>
  <si>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</si>
  <si>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</si>
  <si>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</si>
  <si>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</si>
  <si>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</si>
  <si>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</si>
  <si>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</si>
  <si>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</si>
  <si>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</si>
  <si>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</si>
  <si>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</si>
  <si>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</si>
  <si>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</si>
  <si>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</si>
  <si>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</si>
  <si>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</si>
  <si>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</si>
  <si>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</si>
  <si>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</si>
  <si>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</si>
  <si>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</si>
  <si>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</si>
  <si>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</si>
  <si>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</si>
  <si>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</si>
  <si>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</si>
  <si>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</si>
  <si>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</si>
  <si>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</si>
  <si>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</si>
  <si>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</si>
  <si>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</si>
  <si>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</si>
  <si>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</si>
  <si>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</si>
  <si>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</si>
  <si>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</si>
  <si>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</si>
  <si>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</si>
  <si>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</si>
  <si>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</si>
  <si>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</si>
  <si>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</si>
  <si>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</si>
  <si>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</si>
  <si>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</si>
  <si>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</si>
  <si>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</si>
  <si>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</si>
  <si>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</si>
  <si>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</si>
  <si>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</si>
  <si>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</si>
  <si>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</si>
  <si>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</si>
  <si>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</si>
  <si>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</si>
  <si>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</si>
  <si>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</si>
  <si>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</si>
  <si>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</si>
  <si>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</si>
  <si>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</si>
  <si>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</si>
  <si>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</si>
  <si>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加入世帯数(世帯)</t>
  </si>
  <si>
    <t>　　うち一部事務組合負担金</t>
    <phoneticPr fontId="5"/>
  </si>
  <si>
    <t>簡易水道</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</si>
  <si>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</si>
  <si>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</si>
  <si>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</si>
  <si>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</si>
  <si>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</si>
  <si>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</si>
  <si>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</si>
  <si>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</si>
  <si>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</si>
  <si>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</si>
  <si>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</si>
  <si>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</si>
  <si>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</si>
  <si>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</si>
  <si>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</si>
  <si>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</si>
  <si>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</si>
  <si>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</si>
  <si>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</si>
  <si>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</si>
  <si>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</si>
  <si>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</si>
  <si>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</si>
  <si>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</si>
  <si>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</si>
  <si>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</si>
  <si>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</si>
  <si>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北海道白糠町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</si>
  <si>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</si>
  <si>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</si>
  <si>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</si>
  <si>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</si>
  <si>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</si>
  <si>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</si>
  <si>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</si>
  <si>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</si>
  <si>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</si>
  <si>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</si>
  <si>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</si>
  <si>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</si>
  <si>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</si>
  <si>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</si>
  <si>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</si>
  <si>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</si>
  <si>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</si>
  <si>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</si>
  <si>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</si>
  <si>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</si>
  <si>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</si>
  <si>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</si>
  <si>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</si>
  <si>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</si>
  <si>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</si>
  <si>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</si>
  <si>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</si>
  <si>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</si>
  <si>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</si>
  <si>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</si>
  <si>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</si>
  <si>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</si>
  <si>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</si>
  <si>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白糠町国民健康保険特別会計</t>
    <phoneticPr fontId="5"/>
  </si>
  <si>
    <t>白糠町介護保険特別会計</t>
    <phoneticPr fontId="5"/>
  </si>
  <si>
    <t>白糠町後期高齢者医療特別会計</t>
    <phoneticPr fontId="5"/>
  </si>
  <si>
    <t>白糠町水道事業会計</t>
    <phoneticPr fontId="5"/>
  </si>
  <si>
    <t>法適用企業</t>
    <phoneticPr fontId="5"/>
  </si>
  <si>
    <t>白糠町簡易水道及び飲用水道供給事業特別会計</t>
    <phoneticPr fontId="5"/>
  </si>
  <si>
    <t>法非適用企業</t>
    <phoneticPr fontId="5"/>
  </si>
  <si>
    <t>白糠町公共下水道事業特別会計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</si>
  <si>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</si>
  <si>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</si>
  <si>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</si>
  <si>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</si>
  <si>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</si>
  <si>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</si>
  <si>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</si>
  <si>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</si>
  <si>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</si>
  <si>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</si>
  <si>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</si>
  <si>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</si>
  <si>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</si>
  <si>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</si>
  <si>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</si>
  <si>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</si>
  <si>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</si>
  <si>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</si>
  <si>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</si>
  <si>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</si>
  <si>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</si>
  <si>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</si>
  <si>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</si>
  <si>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</si>
  <si>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</si>
  <si>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</si>
  <si>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</si>
  <si>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</si>
  <si>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</si>
  <si>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</si>
  <si>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</si>
  <si>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</si>
  <si>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</si>
  <si>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</si>
  <si>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</si>
  <si>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</si>
  <si>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</si>
  <si>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</si>
  <si>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</si>
  <si>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</si>
  <si>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</si>
  <si>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</si>
  <si>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</si>
  <si>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</si>
  <si>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</si>
  <si>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</si>
  <si>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</si>
  <si>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</si>
  <si>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</si>
  <si>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</si>
  <si>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</si>
  <si>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</si>
  <si>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</si>
  <si>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</si>
  <si>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</si>
  <si>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</si>
  <si>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</si>
  <si>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</si>
  <si>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</si>
  <si>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</si>
  <si>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</si>
  <si>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</si>
  <si>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</si>
  <si>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</si>
  <si>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</si>
  <si>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</si>
  <si>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</si>
  <si>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</si>
  <si>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</si>
  <si>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</si>
  <si>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</si>
  <si>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</si>
  <si>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</si>
  <si>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</si>
  <si>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</si>
  <si>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</si>
  <si>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</si>
  <si>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</si>
  <si>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</si>
  <si>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</si>
  <si>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</si>
  <si>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</si>
  <si>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</si>
  <si>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</si>
  <si>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</si>
  <si>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</si>
  <si>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</si>
  <si>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</si>
  <si>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</si>
  <si>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</si>
  <si>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</si>
  <si>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</si>
  <si>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</si>
  <si>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</si>
  <si>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</si>
  <si>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</si>
  <si>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</si>
  <si>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</si>
  <si>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</si>
  <si>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</si>
  <si>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</si>
  <si>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</si>
  <si>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</si>
  <si>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</si>
  <si>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</si>
  <si>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</si>
  <si>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</si>
  <si>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</si>
  <si>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</si>
  <si>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</si>
  <si>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</si>
  <si>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</si>
  <si>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</si>
  <si>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</si>
  <si>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</si>
  <si>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</si>
  <si>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</si>
  <si>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</si>
  <si>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</si>
  <si>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</si>
  <si>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</si>
  <si>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</si>
  <si>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</si>
  <si>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</si>
  <si>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</si>
  <si>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</si>
  <si>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</si>
  <si>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</si>
  <si>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</si>
  <si>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</si>
  <si>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</si>
  <si>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</si>
  <si>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</si>
  <si>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</si>
  <si>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</si>
  <si>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1.02</t>
  </si>
  <si>
    <t>▲ 1.35</t>
  </si>
  <si>
    <t>白糠町水道事業会計</t>
  </si>
  <si>
    <t>一般会計</t>
  </si>
  <si>
    <t>白糠町介護保険特別会計</t>
  </si>
  <si>
    <t>白糠町国民健康保険特別会計</t>
  </si>
  <si>
    <t>▲ 2.02</t>
  </si>
  <si>
    <t>▲ 0.83</t>
  </si>
  <si>
    <t>白糠町公共下水道事業特別会計</t>
  </si>
  <si>
    <t>白糠町簡易水道及び飲用水道供給事業特別会計</t>
  </si>
  <si>
    <t>白糠町後期高齢者医療特別会計</t>
  </si>
  <si>
    <t>その他会計（赤字）</t>
  </si>
  <si>
    <t>その他会計（黒字）</t>
  </si>
  <si>
    <t>-</t>
    <phoneticPr fontId="2"/>
  </si>
  <si>
    <t>-</t>
    <phoneticPr fontId="2"/>
  </si>
  <si>
    <t>釧路白糠工業用水道企業団</t>
    <rPh sb="0" eb="2">
      <t>クシロ</t>
    </rPh>
    <rPh sb="2" eb="4">
      <t>シラヌカ</t>
    </rPh>
    <rPh sb="4" eb="7">
      <t>コウギョウヨウ</t>
    </rPh>
    <rPh sb="7" eb="9">
      <t>スイドウ</t>
    </rPh>
    <rPh sb="9" eb="11">
      <t>キギョウ</t>
    </rPh>
    <rPh sb="11" eb="12">
      <t>ダン</t>
    </rPh>
    <phoneticPr fontId="2"/>
  </si>
  <si>
    <t>釧路広域連合</t>
    <rPh sb="0" eb="2">
      <t>クシロ</t>
    </rPh>
    <rPh sb="2" eb="4">
      <t>コウイキ</t>
    </rPh>
    <rPh sb="4" eb="6">
      <t>レンゴウ</t>
    </rPh>
    <phoneticPr fontId="2"/>
  </si>
  <si>
    <t>釧路公立大学事務組合</t>
    <rPh sb="0" eb="2">
      <t>クシロ</t>
    </rPh>
    <rPh sb="2" eb="4">
      <t>コウリツ</t>
    </rPh>
    <rPh sb="4" eb="6">
      <t>ダイガク</t>
    </rPh>
    <rPh sb="6" eb="8">
      <t>ジム</t>
    </rPh>
    <rPh sb="8" eb="10">
      <t>クミアイ</t>
    </rPh>
    <phoneticPr fontId="2"/>
  </si>
  <si>
    <t>釧路・根室広域地方税滞納整理機構</t>
    <rPh sb="0" eb="2">
      <t>クシロ</t>
    </rPh>
    <rPh sb="3" eb="5">
      <t>ネムロ</t>
    </rPh>
    <rPh sb="5" eb="7">
      <t>コウイキ</t>
    </rPh>
    <rPh sb="7" eb="9">
      <t>チホウ</t>
    </rPh>
    <rPh sb="9" eb="10">
      <t>ゼイ</t>
    </rPh>
    <rPh sb="10" eb="12">
      <t>タイノウ</t>
    </rPh>
    <rPh sb="12" eb="14">
      <t>セイリ</t>
    </rPh>
    <rPh sb="14" eb="16">
      <t>キコウ</t>
    </rPh>
    <phoneticPr fontId="2"/>
  </si>
  <si>
    <t>株式会社白糠町振興公社</t>
    <rPh sb="0" eb="2">
      <t>カブシキ</t>
    </rPh>
    <rPh sb="2" eb="4">
      <t>カイシャ</t>
    </rPh>
    <rPh sb="4" eb="6">
      <t>シラヌカ</t>
    </rPh>
    <rPh sb="6" eb="7">
      <t>チョウ</t>
    </rPh>
    <rPh sb="7" eb="9">
      <t>シンコウ</t>
    </rPh>
    <rPh sb="9" eb="11">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</si>
  <si>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</si>
  <si>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</si>
  <si>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</si>
  <si>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</si>
  <si>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</si>
  <si>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</si>
  <si>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</si>
  <si>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</si>
  <si>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</si>
  <si>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</si>
  <si>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</si>
  <si>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</si>
  <si>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と実質公債費比率ともに類似団体と比較して高い水準にあるが、数値については年々減少しており、改善傾向にある。これは国による地域活性化臨時交付金及び釧路産炭地域振興助成事業助成金の活用で普通建設事業に係る新規発行債の抑制と充当可能財源の確保が図られたことや、ふるさと納税寄付金等により、充当可能基金が増加したことによるものである。しかし、将来負担比率における類似団体との比較では依然として高い水準で推移していることや、小中学校の建設事業等により再び数値の上昇が見込まれることから、今後も継続して普通建設事業の見直しによる新規発行債の抑制や公債費の償還に充当可能な特定財源を確保することにより、財政の健全化に努める。</t>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</si>
</sst>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59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138651</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79657</c:v>
                </c:pt>
                <c:pt idx="1">
                  <c:v>187731</c:v>
                </c:pt>
                <c:pt idx="2">
                  <c:v>170453</c:v>
                </c:pt>
                <c:pt idx="3">
                  <c:v>184177</c:v>
                </c:pt>
                <c:pt idx="4">
                  <c:v>359435</c:v>
                </c:pt>
              </c:numCache>
            </c:numRef>
          </c:val>
        </c:ser>
        <c:marker val="1"/>
        <c:axId val="81424768"/>
        <c:axId val="81426688"/>
      </c:lineChart>
      <c:catAx>
        <c:axId val="8142476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26688"/>
        <c:crosses val="autoZero"/>
        <c:auto val="1"/>
        <c:lblAlgn val="ctr"/>
        <c:lblOffset val="100"/>
        <c:tickLblSkip val="1"/>
        <c:tickMarkSkip val="1"/>
      </c:catAx>
      <c:valAx>
        <c:axId val="81426688"/>
        <c:scaling>
          <c:orientation val="minMax"/>
          <c:max val="45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341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42476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113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3.49</c:v>
                </c:pt>
                <c:pt idx="1">
                  <c:v>3.04</c:v>
                </c:pt>
                <c:pt idx="2">
                  <c:v>4.6900000000000004</c:v>
                </c:pt>
                <c:pt idx="3">
                  <c:v>3.28</c:v>
                </c:pt>
                <c:pt idx="4">
                  <c:v>3.4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15.28</c:v>
                </c:pt>
                <c:pt idx="1">
                  <c:v>23.31</c:v>
                </c:pt>
                <c:pt idx="2">
                  <c:v>25.72</c:v>
                </c:pt>
                <c:pt idx="3">
                  <c:v>27.4</c:v>
                </c:pt>
                <c:pt idx="4">
                  <c:v>28.39</c:v>
                </c:pt>
              </c:numCache>
            </c:numRef>
          </c:val>
          <c:extLst xmlns:c16r2="http://schemas.microsoft.com/office/drawing/2015/06/chart">
            <c:ext xmlns:c16="http://schemas.microsoft.com/office/drawing/2014/chart" uri="{C3380CC4-5D6E-409C-BE32-E72D297353CC}">
              <c16:uniqueId val="{00000001-B231-4F6C-AA70-3B53467C0547}"/>
            </c:ext>
          </c:extLst>
        </c:ser>
        <c:gapWidth val="250"/>
        <c:overlap val="100"/>
        <c:axId val="89929216"/>
        <c:axId val="899311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6.21</c:v>
                </c:pt>
                <c:pt idx="1">
                  <c:v>5.8</c:v>
                </c:pt>
                <c:pt idx="2">
                  <c:v>1.71</c:v>
                </c:pt>
                <c:pt idx="3">
                  <c:v>-1.02</c:v>
                </c:pt>
                <c:pt idx="4">
                  <c:v>-1.35</c:v>
                </c:pt>
              </c:numCache>
            </c:numRef>
          </c:val>
          <c:extLst xmlns:c16r2="http://schemas.microsoft.com/office/drawing/2015/06/chart">
            <c:ext xmlns:c16="http://schemas.microsoft.com/office/drawing/2014/chart" uri="{C3380CC4-5D6E-409C-BE32-E72D297353CC}">
              <c16:uniqueId val="{00000002-B231-4F6C-AA70-3B53467C0547}"/>
            </c:ext>
          </c:extLst>
        </c:ser>
        <c:marker val="1"/>
        <c:axId val="89929216"/>
        <c:axId val="89931136"/>
      </c:lineChart>
      <c:catAx>
        <c:axId val="8992921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31136"/>
        <c:crosses val="autoZero"/>
        <c:auto val="1"/>
        <c:lblAlgn val="ctr"/>
        <c:lblOffset val="100"/>
        <c:tickLblSkip val="1"/>
        <c:tickMarkSkip val="1"/>
      </c:catAx>
      <c:valAx>
        <c:axId val="899311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2921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9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白糠町後期高齢者医療特別会計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白糠町簡易水道及び飲用水道供給事業特別会計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白糠町公共下水道事業特別会計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0.11</c:v>
                </c:pt>
                <c:pt idx="4">
                  <c:v>#N/A</c:v>
                </c:pt>
                <c:pt idx="5">
                  <c:v>0.13</c:v>
                </c:pt>
                <c:pt idx="6">
                  <c:v>#N/A</c:v>
                </c:pt>
                <c:pt idx="7">
                  <c:v>0.12</c:v>
                </c:pt>
                <c:pt idx="8">
                  <c:v>#N/A</c:v>
                </c:pt>
                <c:pt idx="9">
                  <c:v>0.09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白糠町国民健康保険特別会計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2.02</c:v>
                </c:pt>
                <c:pt idx="1">
                  <c:v>#N/A</c:v>
                </c:pt>
                <c:pt idx="2">
                  <c:v>0.83</c:v>
                </c:pt>
                <c:pt idx="3">
                  <c:v>#N/A</c:v>
                </c:pt>
                <c:pt idx="4">
                  <c:v>#N/A</c:v>
                </c:pt>
                <c:pt idx="5">
                  <c:v>0.03</c:v>
                </c:pt>
                <c:pt idx="6">
                  <c:v>#N/A</c:v>
                </c:pt>
                <c:pt idx="7">
                  <c:v>0.14000000000000001</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白糠町介護保険特別会計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0.16</c:v>
                </c:pt>
                <c:pt idx="2">
                  <c:v>#N/A</c:v>
                </c:pt>
                <c:pt idx="3">
                  <c:v>0.15</c:v>
                </c:pt>
                <c:pt idx="4">
                  <c:v>#N/A</c:v>
                </c:pt>
                <c:pt idx="5">
                  <c:v>0.23</c:v>
                </c:pt>
                <c:pt idx="6">
                  <c:v>#N/A</c:v>
                </c:pt>
                <c:pt idx="7">
                  <c:v>0.41</c:v>
                </c:pt>
                <c:pt idx="8">
                  <c:v>#N/A</c:v>
                </c:pt>
                <c:pt idx="9">
                  <c:v>0.56000000000000005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3.49</c:v>
                </c:pt>
                <c:pt idx="2">
                  <c:v>#N/A</c:v>
                </c:pt>
                <c:pt idx="3">
                  <c:v>3.03</c:v>
                </c:pt>
                <c:pt idx="4">
                  <c:v>#N/A</c:v>
                </c:pt>
                <c:pt idx="5">
                  <c:v>4.68</c:v>
                </c:pt>
                <c:pt idx="6">
                  <c:v>#N/A</c:v>
                </c:pt>
                <c:pt idx="7">
                  <c:v>3.27</c:v>
                </c:pt>
                <c:pt idx="8">
                  <c:v>#N/A</c:v>
                </c:pt>
                <c:pt idx="9">
                  <c:v>3.38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白糠町水道事業会計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13.92</c:v>
                </c:pt>
                <c:pt idx="2">
                  <c:v>#N/A</c:v>
                </c:pt>
                <c:pt idx="3">
                  <c:v>14.99</c:v>
                </c:pt>
                <c:pt idx="4">
                  <c:v>#N/A</c:v>
                </c:pt>
                <c:pt idx="5">
                  <c:v>14.25</c:v>
                </c:pt>
                <c:pt idx="6">
                  <c:v>#N/A</c:v>
                </c:pt>
                <c:pt idx="7">
                  <c:v>14.06</c:v>
                </c:pt>
                <c:pt idx="8">
                  <c:v>#N/A</c:v>
                </c:pt>
                <c:pt idx="9">
                  <c:v>13.87</c:v>
                </c:pt>
              </c:numCache>
            </c:numRef>
          </c:val>
          <c:extLst xmlns:c16r2="http://schemas.microsoft.com/office/drawing/2015/06/chart">
            <c:ext xmlns:c16="http://schemas.microsoft.com/office/drawing/2014/chart" uri="{C3380CC4-5D6E-409C-BE32-E72D297353CC}">
              <c16:uniqueId val="{00000009-EDD3-4C01-8FD0-116669D51FDC}"/>
            </c:ext>
          </c:extLst>
        </c:ser>
        <c:overlap val="100"/>
        <c:axId val="91039232"/>
        <c:axId val="91040768"/>
      </c:barChart>
      <c:catAx>
        <c:axId val="910392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40768"/>
        <c:crosses val="autoZero"/>
        <c:auto val="1"/>
        <c:lblAlgn val="ctr"/>
        <c:lblOffset val="100"/>
        <c:tickLblSkip val="1"/>
        <c:tickMarkSkip val="1"/>
      </c:catAx>
      <c:valAx>
        <c:axId val="910407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392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8965E-2"/>
          <c:y val="8.7976539589442848E-2"/>
          <c:w val="0.90356317136843967"/>
          <c:h val="0.6392961876832875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753</c:v>
                </c:pt>
                <c:pt idx="5">
                  <c:v>700</c:v>
                </c:pt>
                <c:pt idx="8">
                  <c:v>733</c:v>
                </c:pt>
                <c:pt idx="11">
                  <c:v>728</c:v>
                </c:pt>
                <c:pt idx="14">
                  <c:v>763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8</c:v>
                </c:pt>
                <c:pt idx="6">
                  <c:v>6</c:v>
                </c:pt>
                <c:pt idx="9">
                  <c:v>9</c:v>
                </c:pt>
                <c:pt idx="12">
                  <c:v>11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48</c:v>
                </c:pt>
                <c:pt idx="6">
                  <c:v>45</c:v>
                </c:pt>
                <c:pt idx="9">
                  <c:v>44</c:v>
                </c:pt>
                <c:pt idx="12">
                  <c:v>40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160</c:v>
                </c:pt>
                <c:pt idx="3">
                  <c:v>182</c:v>
                </c:pt>
                <c:pt idx="6">
                  <c:v>200</c:v>
                </c:pt>
                <c:pt idx="9">
                  <c:v>219</c:v>
                </c:pt>
                <c:pt idx="12">
                  <c:v>232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987</c:v>
                </c:pt>
                <c:pt idx="3">
                  <c:v>873</c:v>
                </c:pt>
                <c:pt idx="6">
                  <c:v>840</c:v>
                </c:pt>
                <c:pt idx="9">
                  <c:v>776</c:v>
                </c:pt>
                <c:pt idx="12">
                  <c:v>762</c:v>
                </c:pt>
              </c:numCache>
            </c:numRef>
          </c:val>
          <c:extLst xmlns:c16r2="http://schemas.microsoft.com/office/drawing/2015/06/chart">
            <c:ext xmlns:c16="http://schemas.microsoft.com/office/drawing/2014/chart" uri="{C3380CC4-5D6E-409C-BE32-E72D297353CC}">
              <c16:uniqueId val="{00000007-D048-4397-80FC-61A6D00D1AC0}"/>
            </c:ext>
          </c:extLst>
        </c:ser>
        <c:gapWidth val="100"/>
        <c:overlap val="100"/>
        <c:axId val="82499072"/>
        <c:axId val="8250099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452</c:v>
                </c:pt>
                <c:pt idx="2">
                  <c:v>#N/A</c:v>
                </c:pt>
                <c:pt idx="3">
                  <c:v>#N/A</c:v>
                </c:pt>
                <c:pt idx="4">
                  <c:v>411</c:v>
                </c:pt>
                <c:pt idx="5">
                  <c:v>#N/A</c:v>
                </c:pt>
                <c:pt idx="6">
                  <c:v>#N/A</c:v>
                </c:pt>
                <c:pt idx="7">
                  <c:v>358</c:v>
                </c:pt>
                <c:pt idx="8">
                  <c:v>#N/A</c:v>
                </c:pt>
                <c:pt idx="9">
                  <c:v>#N/A</c:v>
                </c:pt>
                <c:pt idx="10">
                  <c:v>320</c:v>
                </c:pt>
                <c:pt idx="11">
                  <c:v>#N/A</c:v>
                </c:pt>
                <c:pt idx="12">
                  <c:v>#N/A</c:v>
                </c:pt>
                <c:pt idx="13">
                  <c:v>282</c:v>
                </c:pt>
                <c:pt idx="14">
                  <c:v>#N/A</c:v>
                </c:pt>
              </c:numCache>
            </c:numRef>
          </c:val>
          <c:extLst xmlns:c16r2="http://schemas.microsoft.com/office/drawing/2015/06/chart">
            <c:ext xmlns:c16="http://schemas.microsoft.com/office/drawing/2014/chart" uri="{C3380CC4-5D6E-409C-BE32-E72D297353CC}">
              <c16:uniqueId val="{00000008-D048-4397-80FC-61A6D00D1AC0}"/>
            </c:ext>
          </c:extLst>
        </c:ser>
        <c:marker val="1"/>
        <c:axId val="82499072"/>
        <c:axId val="82500992"/>
      </c:lineChart>
      <c:catAx>
        <c:axId val="8249907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500992"/>
        <c:crosses val="autoZero"/>
        <c:auto val="1"/>
        <c:lblAlgn val="ctr"/>
        <c:lblOffset val="100"/>
        <c:tickLblSkip val="1"/>
        <c:tickMarkSkip val="1"/>
      </c:catAx>
      <c:valAx>
        <c:axId val="8250099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49907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984"/>
          <c:h val="0.589182127738550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7482</c:v>
                </c:pt>
                <c:pt idx="5">
                  <c:v>7389</c:v>
                </c:pt>
                <c:pt idx="8">
                  <c:v>7423</c:v>
                </c:pt>
                <c:pt idx="11">
                  <c:v>7945</c:v>
                </c:pt>
                <c:pt idx="14">
                  <c:v>8726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523</c:v>
                </c:pt>
                <c:pt idx="5">
                  <c:v>382</c:v>
                </c:pt>
                <c:pt idx="8">
                  <c:v>317</c:v>
                </c:pt>
                <c:pt idx="11">
                  <c:v>299</c:v>
                </c:pt>
                <c:pt idx="14">
                  <c:v>320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1560</c:v>
                </c:pt>
                <c:pt idx="5">
                  <c:v>2022</c:v>
                </c:pt>
                <c:pt idx="8">
                  <c:v>2187</c:v>
                </c:pt>
                <c:pt idx="11">
                  <c:v>3119</c:v>
                </c:pt>
                <c:pt idx="14">
                  <c:v>3626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1539</c:v>
                </c:pt>
                <c:pt idx="3">
                  <c:v>1386</c:v>
                </c:pt>
                <c:pt idx="6">
                  <c:v>1295</c:v>
                </c:pt>
                <c:pt idx="9">
                  <c:v>1171</c:v>
                </c:pt>
                <c:pt idx="12">
                  <c:v>1130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1289</c:v>
                </c:pt>
                <c:pt idx="3">
                  <c:v>1209</c:v>
                </c:pt>
                <c:pt idx="6">
                  <c:v>1113</c:v>
                </c:pt>
                <c:pt idx="9">
                  <c:v>1030</c:v>
                </c:pt>
                <c:pt idx="12">
                  <c:v>942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3493</c:v>
                </c:pt>
                <c:pt idx="3">
                  <c:v>3656</c:v>
                </c:pt>
                <c:pt idx="6">
                  <c:v>3756</c:v>
                </c:pt>
                <c:pt idx="9">
                  <c:v>3807</c:v>
                </c:pt>
                <c:pt idx="12">
                  <c:v>3767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c:v>
                </c:pt>
                <c:pt idx="3">
                  <c:v>3</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7366</c:v>
                </c:pt>
                <c:pt idx="3">
                  <c:v>7101</c:v>
                </c:pt>
                <c:pt idx="6">
                  <c:v>7065</c:v>
                </c:pt>
                <c:pt idx="9">
                  <c:v>7725</c:v>
                </c:pt>
                <c:pt idx="12">
                  <c:v>8991</c:v>
                </c:pt>
              </c:numCache>
            </c:numRef>
          </c:val>
          <c:extLst xmlns:c16r2="http://schemas.microsoft.com/office/drawing/2015/06/chart">
            <c:ext xmlns:c16="http://schemas.microsoft.com/office/drawing/2014/chart" uri="{C3380CC4-5D6E-409C-BE32-E72D297353CC}">
              <c16:uniqueId val="{0000000A-C3FC-4354-8776-81C1DCC883B9}"/>
            </c:ext>
          </c:extLst>
        </c:ser>
        <c:gapWidth val="100"/>
        <c:overlap val="100"/>
        <c:axId val="92146688"/>
        <c:axId val="9216524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4128</c:v>
                </c:pt>
                <c:pt idx="2">
                  <c:v>#N/A</c:v>
                </c:pt>
                <c:pt idx="3">
                  <c:v>#N/A</c:v>
                </c:pt>
                <c:pt idx="4">
                  <c:v>3561</c:v>
                </c:pt>
                <c:pt idx="5">
                  <c:v>#N/A</c:v>
                </c:pt>
                <c:pt idx="6">
                  <c:v>#N/A</c:v>
                </c:pt>
                <c:pt idx="7">
                  <c:v>3303</c:v>
                </c:pt>
                <c:pt idx="8">
                  <c:v>#N/A</c:v>
                </c:pt>
                <c:pt idx="9">
                  <c:v>#N/A</c:v>
                </c:pt>
                <c:pt idx="10">
                  <c:v>2371</c:v>
                </c:pt>
                <c:pt idx="11">
                  <c:v>#N/A</c:v>
                </c:pt>
                <c:pt idx="12">
                  <c:v>#N/A</c:v>
                </c:pt>
                <c:pt idx="13">
                  <c:v>2158</c:v>
                </c:pt>
                <c:pt idx="14">
                  <c:v>#N/A</c:v>
                </c:pt>
              </c:numCache>
            </c:numRef>
          </c:val>
          <c:extLst xmlns:c16r2="http://schemas.microsoft.com/office/drawing/2015/06/chart">
            <c:ext xmlns:c16="http://schemas.microsoft.com/office/drawing/2014/chart" uri="{C3380CC4-5D6E-409C-BE32-E72D297353CC}">
              <c16:uniqueId val="{0000000B-C3FC-4354-8776-81C1DCC883B9}"/>
            </c:ext>
          </c:extLst>
        </c:ser>
        <c:marker val="1"/>
        <c:axId val="92146688"/>
        <c:axId val="92165248"/>
      </c:lineChart>
      <c:catAx>
        <c:axId val="92146688"/>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165248"/>
        <c:crosses val="autoZero"/>
        <c:auto val="1"/>
        <c:lblAlgn val="ctr"/>
        <c:lblOffset val="100"/>
        <c:tickLblSkip val="1"/>
        <c:tickMarkSkip val="1"/>
      </c:catAx>
      <c:valAx>
        <c:axId val="921652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146688"/>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12"/>
          <c:y val="4.9232005384860722E-2"/>
          <c:w val="0.84484011943744164"/>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extLst xmlns:c16r2="http://schemas.microsoft.com/office/drawing/2015/06/chart">
            <c:ext xmlns:c16="http://schemas.microsoft.com/office/drawing/2014/chart" uri="{C3380CC4-5D6E-409C-BE32-E72D297353CC}">
              <c16:uniqueId val="{0000000B-D65D-4AFE-A0C6-16FFB4B1F805}"/>
            </c:ext>
          </c:extLst>
        </c:ser>
        <c:axId val="70576768"/>
        <c:axId val="92574464"/>
      </c:scatterChart>
      <c:valAx>
        <c:axId val="70576768"/>
        <c:scaling>
          <c:orientation val="minMax"/>
        </c:scaling>
        <c:axPos val="b"/>
        <c:title>
          <c:tx>
            <c:rich>
              <a:bodyPr/>
              <a:lstStyle/>
              <a:p>
                <a:pPr>
                  <a:defRPr/>
                </a:pPr>
                <a:r>
                  <a:rPr lang="ja-JP" altLang="en-US" sz="1050" b="0"/>
                  <a:t>有形固定資産減価償却率</a:t>
                </a:r>
              </a:p>
            </c:rich>
          </c:tx>
          <c:layout>
            <c:manualLayout>
              <c:xMode val="edge"/>
              <c:yMode val="edge"/>
              <c:x val="0.4134155330095726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574464"/>
        <c:crosses val="autoZero"/>
        <c:crossBetween val="midCat"/>
      </c:valAx>
      <c:valAx>
        <c:axId val="9257446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05767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703"/>
          <c:y val="4.7118521949462387E-2"/>
          <c:w val="0.84704431781868716"/>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12.9</c:v>
                </c:pt>
                <c:pt idx="1">
                  <c:v>12</c:v>
                </c:pt>
                <c:pt idx="2">
                  <c:v>10.5</c:v>
                </c:pt>
                <c:pt idx="3">
                  <c:v>9.3000000000000007</c:v>
                </c:pt>
                <c:pt idx="4">
                  <c:v>8.3000000000000007</c:v>
                </c:pt>
              </c:numCache>
            </c:numRef>
          </c:xVal>
          <c:yVal>
            <c:numRef>
              <c:f>公会計指標分析・財政指標組合せ分析表!$K$73:$O$73</c:f>
              <c:numCache>
                <c:formatCode>#,##0.0;"▲ "#,##0.0</c:formatCode>
                <c:ptCount val="5"/>
                <c:pt idx="0">
                  <c:v>106</c:v>
                </c:pt>
                <c:pt idx="1">
                  <c:v>90.9</c:v>
                </c:pt>
                <c:pt idx="2">
                  <c:v>87.8</c:v>
                </c:pt>
                <c:pt idx="3">
                  <c:v>60.4</c:v>
                </c:pt>
                <c:pt idx="4">
                  <c:v>56.7</c:v>
                </c:pt>
              </c:numCache>
            </c:numRef>
          </c:yVal>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7.3</c:v>
                </c:pt>
              </c:numCache>
            </c:numRef>
          </c:xVal>
          <c:yVal>
            <c:numRef>
              <c:f>公会計指標分析・財政指標組合せ分析表!$K$77:$O$77</c:f>
              <c:numCache>
                <c:formatCode>#,##0.0;"▲ "#,##0.0</c:formatCode>
                <c:ptCount val="5"/>
                <c:pt idx="0">
                  <c:v>28.4</c:v>
                </c:pt>
                <c:pt idx="1">
                  <c:v>20.5</c:v>
                </c:pt>
                <c:pt idx="2">
                  <c:v>17.899999999999999</c:v>
                </c:pt>
                <c:pt idx="3">
                  <c:v>0.8</c:v>
                </c:pt>
                <c:pt idx="4">
                  <c:v>0</c:v>
                </c:pt>
              </c:numCache>
            </c:numRef>
          </c:yVal>
          <c:extLst xmlns:c16r2="http://schemas.microsoft.com/office/drawing/2015/06/chart">
            <c:ext xmlns:c16="http://schemas.microsoft.com/office/drawing/2014/chart" uri="{C3380CC4-5D6E-409C-BE32-E72D297353CC}">
              <c16:uniqueId val="{0000000B-76FE-40FB-9462-AE14C7AF5793}"/>
            </c:ext>
          </c:extLst>
        </c:ser>
        <c:axId val="92391680"/>
        <c:axId val="92807552"/>
      </c:scatterChart>
      <c:valAx>
        <c:axId val="92391680"/>
        <c:scaling>
          <c:orientation val="minMax"/>
          <c:max val="13.4"/>
          <c:min val="6.9"/>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2807552"/>
        <c:crosses val="autoZero"/>
        <c:crossBetween val="midCat"/>
      </c:valAx>
      <c:valAx>
        <c:axId val="92807552"/>
        <c:scaling>
          <c:orientation val="minMax"/>
          <c:max val="130"/>
          <c:min val="-20"/>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92391680"/>
        <c:crosses val="autoZero"/>
        <c:crossBetween val="midCat"/>
        <c:majorUnit val="20"/>
      </c:valAx>
      <c:spPr>
        <a:solidFill>
          <a:srgbClr val="E6FFD5"/>
        </a:solidFill>
        <a:ln w="19050">
          <a:solidFill>
            <a:srgbClr val="000000"/>
          </a:solidFill>
        </a:ln>
      </c:spPr>
    </c:plotArea>
    <c:plotVisOnly val="1"/>
    <c:dispBlanksAs val="gap"/>
  </c:chart>
  <c:spPr>
    <a:noFill/>
    <a:ln>
      <a:noFill/>
    </a:ln>
  </c:spPr>
  <c:printSettings>
    <c:headerFooter/>
    <c:pageMargins b="0.75000000000000133" l="0.70000000000000062" r="0.70000000000000062" t="0.75000000000000133"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実質公債費率の分子の中で大きな割合を占める元利償還金は減少傾向にある。主な要因は、高利率の地方債の償還が順次終了していることと、新規地方債の発行抑制によるものである。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また、地方債の借入にあたっては、交付税措置率の高い地方債を選択することにより、算入公債費等の増加に努めている。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については公共下水道事業が主であり、今後も公共下水道事業の計画的な実施を予定しているため、繰入金の増加が見込まれるが、下水道普及率の向上や使用料の確保等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減少が続いており、確実に改善している。これは普通建設事業に係る新規発行債の抑制と充当可能財源の確保が図られたことや、行財政改革への取組みをとおした歳出の徹底的な見直し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みについては公共下水道事業に係るものが主であり、今後も公共下水道事業の計画的な実施を予定しているため、繰入金の増加が見込まれるが、下水道普及率の向上や下水道使用料の確保等により準元利償還金の抑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将来負担比率における類似団体との比較では依然として高い水準で推移していることから、公債費の償還に充当可能な特定財源を確保することにより、財政の健全化に努める。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smtClean="0">
              <a:solidFill>
                <a:schemeClr val="dk1"/>
              </a:solidFill>
              <a:latin typeface="+mj-ea"/>
              <a:ea typeface="+mj-ea"/>
              <a:cs typeface="+mn-cs"/>
            </a:rPr>
            <a:t>債務償還可能年数は総務省で算出式を精査中であり、財政状況資料集においては、平成</a:t>
          </a:r>
          <a:r>
            <a:rPr lang="en-US" altLang="ja-JP" sz="1100" baseline="0" smtClean="0">
              <a:solidFill>
                <a:schemeClr val="dk1"/>
              </a:solidFill>
              <a:latin typeface="+mj-ea"/>
              <a:ea typeface="+mj-ea"/>
              <a:cs typeface="+mn-cs"/>
            </a:rPr>
            <a:t>29</a:t>
          </a:r>
          <a:r>
            <a:rPr lang="ja-JP" altLang="en-US" sz="1100" baseline="0" smtClean="0">
              <a:solidFill>
                <a:schemeClr val="dk1"/>
              </a:solidFill>
              <a:latin typeface="+mj-ea"/>
              <a:ea typeface="+mj-ea"/>
              <a:cs typeface="+mn-cs"/>
            </a:rPr>
            <a:t>年度より公表する。</a:t>
          </a:r>
          <a:endParaRPr lang="en-US" altLang="ja-JP" sz="1100" baseline="0" smtClean="0">
            <a:solidFill>
              <a:schemeClr val="dk1"/>
            </a:solidFill>
            <a:latin typeface="+mj-ea"/>
            <a:ea typeface="+mj-ea"/>
            <a:cs typeface="+mn-cs"/>
          </a:endParaRPr>
        </a:p>
        <a:p>
          <a:endParaRPr lang="en-US" altLang="ja-JP" sz="1100" baseline="0" smtClean="0">
            <a:solidFill>
              <a:schemeClr val="dk1"/>
            </a:solidFill>
            <a:latin typeface="+mj-ea"/>
            <a:ea typeface="+mj-ea"/>
            <a:cs typeface="+mn-cs"/>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類似団体を下回っているが、北海道平均とほぼ同値で推移している。これは、人口減少や全国平均を大きく上回る高齢化率（平成</a:t>
          </a:r>
          <a:r>
            <a:rPr kumimoji="1" lang="en-US" altLang="ja-JP" sz="1300">
              <a:latin typeface="ＭＳ Ｐゴシック"/>
            </a:rPr>
            <a:t>29</a:t>
          </a:r>
          <a:r>
            <a:rPr kumimoji="1" lang="ja-JP" altLang="en-US" sz="1300">
              <a:latin typeface="ＭＳ Ｐゴシック"/>
            </a:rPr>
            <a:t>年末</a:t>
          </a:r>
          <a:r>
            <a:rPr kumimoji="1" lang="en-US" altLang="ja-JP" sz="1300">
              <a:latin typeface="ＭＳ Ｐゴシック"/>
            </a:rPr>
            <a:t>38.2</a:t>
          </a:r>
          <a:r>
            <a:rPr kumimoji="1" lang="ja-JP" altLang="en-US" sz="1300">
              <a:latin typeface="ＭＳ Ｐゴシック"/>
            </a:rPr>
            <a:t>％）による財政基盤の弱さが主な要因であるが、企業誘致とともに一次産業と連携した新たな産業の創出による地域経済活性化に向けた取組を行っている。また、定員適正化計画により職員数を純減（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11</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名</a:t>
          </a:r>
          <a:r>
            <a:rPr kumimoji="1" lang="en-US" altLang="ja-JP" sz="1300">
              <a:latin typeface="ＭＳ Ｐゴシック"/>
            </a:rPr>
            <a:t>)</a:t>
          </a:r>
          <a:r>
            <a:rPr kumimoji="1" lang="ja-JP" altLang="en-US" sz="1300">
              <a:latin typeface="ＭＳ Ｐゴシック"/>
            </a:rPr>
            <a:t>）しているほか、投資的経費を含む歳出全般の見直しにより、活力あるまちづくりを展開しつつ、行政の効率化に努め、財政の健全化を図る。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27215</xdr:rowOff>
    </xdr:to>
    <xdr:cxnSp macro="">
      <xdr:nvCxnSpPr>
        <xdr:cNvPr id="69" name="直線コネクタ 68"/>
        <xdr:cNvCxnSpPr/>
      </xdr:nvCxnSpPr>
      <xdr:spPr>
        <a:xfrm flipV="1">
          <a:off x="4114800" y="75595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15015</xdr:rowOff>
    </xdr:from>
    <xdr:ext cx="762000" cy="259045"/>
    <xdr:sp macro="" textlink="">
      <xdr:nvSpPr>
        <xdr:cNvPr id="70"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38705</xdr:rowOff>
    </xdr:to>
    <xdr:cxnSp macro="">
      <xdr:nvCxnSpPr>
        <xdr:cNvPr id="72" name="直線コネクタ 71"/>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38705</xdr:rowOff>
    </xdr:to>
    <xdr:cxnSp macro="">
      <xdr:nvCxnSpPr>
        <xdr:cNvPr id="75" name="直線コネクタ 74"/>
        <xdr:cNvCxnSpPr/>
      </xdr:nvCxnSpPr>
      <xdr:spPr>
        <a:xfrm>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91" name="テキスト ボックス 90"/>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159355</xdr:rowOff>
    </xdr:from>
    <xdr:to>
      <xdr:col>4</xdr:col>
      <xdr:colOff>533400</xdr:colOff>
      <xdr:row>44</xdr:row>
      <xdr:rowOff>89505</xdr:rowOff>
    </xdr:to>
    <xdr:sp macro="" textlink="">
      <xdr:nvSpPr>
        <xdr:cNvPr id="92" name="円/楕円 91"/>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74282</xdr:rowOff>
    </xdr:from>
    <xdr:ext cx="762000" cy="259045"/>
    <xdr:sp macro="" textlink="">
      <xdr:nvSpPr>
        <xdr:cNvPr id="93" name="テキスト ボックス 92"/>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普通会計における公債費は年々減少してきているが、小中学校の建設事業等大型事業に多額の地方債を発行しているため、起債の償還が始まる平成</a:t>
          </a:r>
          <a:r>
            <a:rPr kumimoji="1" lang="en-US" altLang="ja-JP" sz="1300">
              <a:latin typeface="ＭＳ Ｐゴシック"/>
            </a:rPr>
            <a:t>32</a:t>
          </a:r>
          <a:r>
            <a:rPr kumimoji="1" lang="ja-JP" altLang="en-US" sz="1300">
              <a:latin typeface="ＭＳ Ｐゴシック"/>
            </a:rPr>
            <a:t>年度より公債費が増加し、平成</a:t>
          </a:r>
          <a:r>
            <a:rPr kumimoji="1" lang="en-US" altLang="ja-JP" sz="1300">
              <a:latin typeface="ＭＳ Ｐゴシック"/>
            </a:rPr>
            <a:t>41</a:t>
          </a:r>
          <a:r>
            <a:rPr kumimoji="1" lang="ja-JP" altLang="en-US" sz="1300">
              <a:latin typeface="ＭＳ Ｐゴシック"/>
            </a:rPr>
            <a:t>年度まで元利償還金が</a:t>
          </a:r>
          <a:r>
            <a:rPr kumimoji="1" lang="en-US" altLang="ja-JP" sz="1300">
              <a:latin typeface="ＭＳ Ｐゴシック"/>
            </a:rPr>
            <a:t>10</a:t>
          </a:r>
          <a:r>
            <a:rPr kumimoji="1" lang="ja-JP" altLang="en-US" sz="1300">
              <a:latin typeface="ＭＳ Ｐゴシック"/>
            </a:rPr>
            <a:t>億円を超える試算となっている。今後も消防庁舎の建設事業等を控えているため、経常収支比率の上昇が見込まれているが、第５次定員適正化計画に基づく職員数の減（平成</a:t>
          </a:r>
          <a:r>
            <a:rPr kumimoji="1" lang="en-US" altLang="ja-JP" sz="1300">
              <a:latin typeface="ＭＳ Ｐゴシック"/>
            </a:rPr>
            <a:t>28</a:t>
          </a:r>
          <a:r>
            <a:rPr kumimoji="1" lang="ja-JP" altLang="en-US" sz="1300">
              <a:latin typeface="ＭＳ Ｐゴシック"/>
            </a:rPr>
            <a:t>年度から平成</a:t>
          </a:r>
          <a:r>
            <a:rPr kumimoji="1" lang="en-US" altLang="ja-JP" sz="1300">
              <a:latin typeface="ＭＳ Ｐゴシック"/>
            </a:rPr>
            <a:t>32</a:t>
          </a:r>
          <a:r>
            <a:rPr kumimoji="1" lang="ja-JP" altLang="en-US" sz="1300">
              <a:latin typeface="ＭＳ Ｐゴシック"/>
            </a:rPr>
            <a:t>年度までの</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8</a:t>
          </a:r>
          <a:r>
            <a:rPr kumimoji="1" lang="ja-JP" altLang="en-US" sz="1300">
              <a:latin typeface="ＭＳ Ｐゴシック"/>
            </a:rPr>
            <a:t>名減）による人件費の削減など、行政改革への取組を通じて義務的経費の削減に努め、経常収支比率の上昇を抑える。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42164</xdr:rowOff>
    </xdr:to>
    <xdr:cxnSp macro="">
      <xdr:nvCxnSpPr>
        <xdr:cNvPr id="130" name="直線コネクタ 129"/>
        <xdr:cNvCxnSpPr/>
      </xdr:nvCxnSpPr>
      <xdr:spPr>
        <a:xfrm>
          <a:off x="4114800" y="1045718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100076</xdr:rowOff>
    </xdr:to>
    <xdr:cxnSp macro="">
      <xdr:nvCxnSpPr>
        <xdr:cNvPr id="133" name="直線コネクタ 132"/>
        <xdr:cNvCxnSpPr/>
      </xdr:nvCxnSpPr>
      <xdr:spPr>
        <a:xfrm flipV="1">
          <a:off x="3225800" y="1045718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61</xdr:row>
      <xdr:rowOff>138684</xdr:rowOff>
    </xdr:to>
    <xdr:cxnSp macro="">
      <xdr:nvCxnSpPr>
        <xdr:cNvPr id="136" name="直線コネクタ 135"/>
        <xdr:cNvCxnSpPr/>
      </xdr:nvCxnSpPr>
      <xdr:spPr>
        <a:xfrm flipV="1">
          <a:off x="2336800" y="105585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68326</xdr:rowOff>
    </xdr:from>
    <xdr:to>
      <xdr:col>4</xdr:col>
      <xdr:colOff>533400</xdr:colOff>
      <xdr:row>63</xdr:row>
      <xdr:rowOff>169926</xdr:rowOff>
    </xdr:to>
    <xdr:sp macro="" textlink="">
      <xdr:nvSpPr>
        <xdr:cNvPr id="137" name="フローチャート : 判断 136"/>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154703</xdr:rowOff>
    </xdr:from>
    <xdr:ext cx="762000" cy="259045"/>
    <xdr:sp macro="" textlink="">
      <xdr:nvSpPr>
        <xdr:cNvPr id="138" name="テキスト ボックス 137"/>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138684</xdr:rowOff>
    </xdr:from>
    <xdr:to>
      <xdr:col>3</xdr:col>
      <xdr:colOff>279400</xdr:colOff>
      <xdr:row>62</xdr:row>
      <xdr:rowOff>34798</xdr:rowOff>
    </xdr:to>
    <xdr:cxnSp macro="">
      <xdr:nvCxnSpPr>
        <xdr:cNvPr id="139" name="直線コネクタ 138"/>
        <xdr:cNvCxnSpPr/>
      </xdr:nvCxnSpPr>
      <xdr:spPr>
        <a:xfrm flipV="1">
          <a:off x="1447800" y="105971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40" name="フローチャート : 判断 139"/>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41" name="テキスト ボックス 140"/>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162814</xdr:rowOff>
    </xdr:from>
    <xdr:to>
      <xdr:col>7</xdr:col>
      <xdr:colOff>203200</xdr:colOff>
      <xdr:row>61</xdr:row>
      <xdr:rowOff>92964</xdr:rowOff>
    </xdr:to>
    <xdr:sp macro="" textlink="">
      <xdr:nvSpPr>
        <xdr:cNvPr id="149" name="円/楕円 148"/>
        <xdr:cNvSpPr/>
      </xdr:nvSpPr>
      <xdr:spPr>
        <a:xfrm>
          <a:off x="49022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7891</xdr:rowOff>
    </xdr:from>
    <xdr:ext cx="762000" cy="259045"/>
    <xdr:sp macro="" textlink="">
      <xdr:nvSpPr>
        <xdr:cNvPr id="150" name="財政構造の弾力性該当値テキスト"/>
        <xdr:cNvSpPr txBox="1"/>
      </xdr:nvSpPr>
      <xdr:spPr>
        <a:xfrm>
          <a:off x="5041900" y="1029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1" name="円/楕円 150"/>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2" name="テキスト ボックス 151"/>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3" name="円/楕円 152"/>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4" name="テキスト ボックス 153"/>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87884</xdr:rowOff>
    </xdr:from>
    <xdr:to>
      <xdr:col>3</xdr:col>
      <xdr:colOff>330200</xdr:colOff>
      <xdr:row>62</xdr:row>
      <xdr:rowOff>18034</xdr:rowOff>
    </xdr:to>
    <xdr:sp macro="" textlink="">
      <xdr:nvSpPr>
        <xdr:cNvPr id="155" name="円/楕円 154"/>
        <xdr:cNvSpPr/>
      </xdr:nvSpPr>
      <xdr:spPr>
        <a:xfrm>
          <a:off x="2286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56" name="テキスト ボックス 155"/>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155448</xdr:rowOff>
    </xdr:from>
    <xdr:to>
      <xdr:col>2</xdr:col>
      <xdr:colOff>127000</xdr:colOff>
      <xdr:row>62</xdr:row>
      <xdr:rowOff>85598</xdr:rowOff>
    </xdr:to>
    <xdr:sp macro="" textlink="">
      <xdr:nvSpPr>
        <xdr:cNvPr id="157" name="円/楕円 156"/>
        <xdr:cNvSpPr/>
      </xdr:nvSpPr>
      <xdr:spPr>
        <a:xfrm>
          <a:off x="1397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95775</xdr:rowOff>
    </xdr:from>
    <xdr:ext cx="762000" cy="259045"/>
    <xdr:sp macro="" textlink="">
      <xdr:nvSpPr>
        <xdr:cNvPr id="158" name="テキスト ボックス 157"/>
        <xdr:cNvSpPr txBox="1"/>
      </xdr:nvSpPr>
      <xdr:spPr>
        <a:xfrm>
          <a:off x="1066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[291,192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職員数の純減（</a:t>
          </a:r>
          <a:r>
            <a:rPr kumimoji="1" lang="en-US" altLang="ja-JP" sz="1300">
              <a:latin typeface="ＭＳ Ｐゴシック"/>
            </a:rPr>
            <a:t>10</a:t>
          </a:r>
          <a:r>
            <a:rPr kumimoji="1" lang="ja-JP" altLang="en-US" sz="1300">
              <a:latin typeface="ＭＳ Ｐゴシック"/>
            </a:rPr>
            <a:t>年間で</a:t>
          </a:r>
          <a:r>
            <a:rPr kumimoji="1" lang="en-US" altLang="ja-JP" sz="1300">
              <a:latin typeface="ＭＳ Ｐゴシック"/>
            </a:rPr>
            <a:t>55</a:t>
          </a:r>
          <a:r>
            <a:rPr kumimoji="1" lang="ja-JP" altLang="en-US" sz="1300">
              <a:latin typeface="ＭＳ Ｐゴシック"/>
            </a:rPr>
            <a:t>人）により人件費を抑制しているが、人口減少が顕著なことから、人口一人当たりの数値をしては効果が現れにくい。今後も職員採用の抑制により人件費を削減するとともに、行政改革への取組を通じて物件費の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112176</xdr:rowOff>
    </xdr:from>
    <xdr:to>
      <xdr:col>7</xdr:col>
      <xdr:colOff>152400</xdr:colOff>
      <xdr:row>83</xdr:row>
      <xdr:rowOff>155856</xdr:rowOff>
    </xdr:to>
    <xdr:cxnSp macro="">
      <xdr:nvCxnSpPr>
        <xdr:cNvPr id="192" name="直線コネクタ 191"/>
        <xdr:cNvCxnSpPr/>
      </xdr:nvCxnSpPr>
      <xdr:spPr>
        <a:xfrm>
          <a:off x="4114800" y="14342526"/>
          <a:ext cx="838200" cy="4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163000</xdr:rowOff>
    </xdr:from>
    <xdr:ext cx="762000" cy="259045"/>
    <xdr:sp macro="" textlink="">
      <xdr:nvSpPr>
        <xdr:cNvPr id="193" name="人件費・物件費等の状況平均値テキスト"/>
        <xdr:cNvSpPr txBox="1"/>
      </xdr:nvSpPr>
      <xdr:spPr>
        <a:xfrm>
          <a:off x="5041900" y="14050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112176</xdr:rowOff>
    </xdr:from>
    <xdr:to>
      <xdr:col>6</xdr:col>
      <xdr:colOff>0</xdr:colOff>
      <xdr:row>83</xdr:row>
      <xdr:rowOff>113497</xdr:rowOff>
    </xdr:to>
    <xdr:cxnSp macro="">
      <xdr:nvCxnSpPr>
        <xdr:cNvPr id="195" name="直線コネクタ 194"/>
        <xdr:cNvCxnSpPr/>
      </xdr:nvCxnSpPr>
      <xdr:spPr>
        <a:xfrm flipV="1">
          <a:off x="3225800" y="14342526"/>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100981</xdr:rowOff>
    </xdr:from>
    <xdr:to>
      <xdr:col>4</xdr:col>
      <xdr:colOff>482600</xdr:colOff>
      <xdr:row>83</xdr:row>
      <xdr:rowOff>113497</xdr:rowOff>
    </xdr:to>
    <xdr:cxnSp macro="">
      <xdr:nvCxnSpPr>
        <xdr:cNvPr id="198" name="直線コネクタ 197"/>
        <xdr:cNvCxnSpPr/>
      </xdr:nvCxnSpPr>
      <xdr:spPr>
        <a:xfrm>
          <a:off x="2336800" y="14331331"/>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126554</xdr:rowOff>
    </xdr:from>
    <xdr:to>
      <xdr:col>4</xdr:col>
      <xdr:colOff>533400</xdr:colOff>
      <xdr:row>83</xdr:row>
      <xdr:rowOff>56704</xdr:rowOff>
    </xdr:to>
    <xdr:sp macro="" textlink="">
      <xdr:nvSpPr>
        <xdr:cNvPr id="199" name="フローチャート : 判断 198"/>
        <xdr:cNvSpPr/>
      </xdr:nvSpPr>
      <xdr:spPr>
        <a:xfrm>
          <a:off x="3175000" y="1418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66881</xdr:rowOff>
    </xdr:from>
    <xdr:ext cx="762000" cy="259045"/>
    <xdr:sp macro="" textlink="">
      <xdr:nvSpPr>
        <xdr:cNvPr id="200" name="テキスト ボックス 199"/>
        <xdr:cNvSpPr txBox="1"/>
      </xdr:nvSpPr>
      <xdr:spPr>
        <a:xfrm>
          <a:off x="2844800" y="1395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99244</xdr:rowOff>
    </xdr:from>
    <xdr:to>
      <xdr:col>3</xdr:col>
      <xdr:colOff>279400</xdr:colOff>
      <xdr:row>83</xdr:row>
      <xdr:rowOff>100981</xdr:rowOff>
    </xdr:to>
    <xdr:cxnSp macro="">
      <xdr:nvCxnSpPr>
        <xdr:cNvPr id="201" name="直線コネクタ 200"/>
        <xdr:cNvCxnSpPr/>
      </xdr:nvCxnSpPr>
      <xdr:spPr>
        <a:xfrm>
          <a:off x="1447800" y="14329594"/>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92932</xdr:rowOff>
    </xdr:from>
    <xdr:to>
      <xdr:col>3</xdr:col>
      <xdr:colOff>330200</xdr:colOff>
      <xdr:row>83</xdr:row>
      <xdr:rowOff>23082</xdr:rowOff>
    </xdr:to>
    <xdr:sp macro="" textlink="">
      <xdr:nvSpPr>
        <xdr:cNvPr id="202" name="フローチャート : 判断 201"/>
        <xdr:cNvSpPr/>
      </xdr:nvSpPr>
      <xdr:spPr>
        <a:xfrm>
          <a:off x="2286000" y="141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33259</xdr:rowOff>
    </xdr:from>
    <xdr:ext cx="762000" cy="259045"/>
    <xdr:sp macro="" textlink="">
      <xdr:nvSpPr>
        <xdr:cNvPr id="203" name="テキスト ボックス 202"/>
        <xdr:cNvSpPr txBox="1"/>
      </xdr:nvSpPr>
      <xdr:spPr>
        <a:xfrm>
          <a:off x="1955800" y="1392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111209</xdr:rowOff>
    </xdr:from>
    <xdr:to>
      <xdr:col>2</xdr:col>
      <xdr:colOff>127000</xdr:colOff>
      <xdr:row>83</xdr:row>
      <xdr:rowOff>41359</xdr:rowOff>
    </xdr:to>
    <xdr:sp macro="" textlink="">
      <xdr:nvSpPr>
        <xdr:cNvPr id="204" name="フローチャート : 判断 203"/>
        <xdr:cNvSpPr/>
      </xdr:nvSpPr>
      <xdr:spPr>
        <a:xfrm>
          <a:off x="1397000" y="1417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51536</xdr:rowOff>
    </xdr:from>
    <xdr:ext cx="762000" cy="259045"/>
    <xdr:sp macro="" textlink="">
      <xdr:nvSpPr>
        <xdr:cNvPr id="205" name="テキスト ボックス 204"/>
        <xdr:cNvSpPr txBox="1"/>
      </xdr:nvSpPr>
      <xdr:spPr>
        <a:xfrm>
          <a:off x="1066800" y="139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105056</xdr:rowOff>
    </xdr:from>
    <xdr:to>
      <xdr:col>7</xdr:col>
      <xdr:colOff>203200</xdr:colOff>
      <xdr:row>84</xdr:row>
      <xdr:rowOff>35206</xdr:rowOff>
    </xdr:to>
    <xdr:sp macro="" textlink="">
      <xdr:nvSpPr>
        <xdr:cNvPr id="211" name="円/楕円 210"/>
        <xdr:cNvSpPr/>
      </xdr:nvSpPr>
      <xdr:spPr>
        <a:xfrm>
          <a:off x="4902200" y="143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77133</xdr:rowOff>
    </xdr:from>
    <xdr:ext cx="762000" cy="259045"/>
    <xdr:sp macro="" textlink="">
      <xdr:nvSpPr>
        <xdr:cNvPr id="212" name="人件費・物件費等の状況該当値テキスト"/>
        <xdr:cNvSpPr txBox="1"/>
      </xdr:nvSpPr>
      <xdr:spPr>
        <a:xfrm>
          <a:off x="5041900" y="1430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291,192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61376</xdr:rowOff>
    </xdr:from>
    <xdr:to>
      <xdr:col>6</xdr:col>
      <xdr:colOff>50800</xdr:colOff>
      <xdr:row>83</xdr:row>
      <xdr:rowOff>162976</xdr:rowOff>
    </xdr:to>
    <xdr:sp macro="" textlink="">
      <xdr:nvSpPr>
        <xdr:cNvPr id="213" name="円/楕円 212"/>
        <xdr:cNvSpPr/>
      </xdr:nvSpPr>
      <xdr:spPr>
        <a:xfrm>
          <a:off x="4064000" y="1429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147753</xdr:rowOff>
    </xdr:from>
    <xdr:ext cx="736600" cy="259045"/>
    <xdr:sp macro="" textlink="">
      <xdr:nvSpPr>
        <xdr:cNvPr id="214" name="テキスト ボックス 213"/>
        <xdr:cNvSpPr txBox="1"/>
      </xdr:nvSpPr>
      <xdr:spPr>
        <a:xfrm>
          <a:off x="3733800" y="14378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269,470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62697</xdr:rowOff>
    </xdr:from>
    <xdr:to>
      <xdr:col>4</xdr:col>
      <xdr:colOff>533400</xdr:colOff>
      <xdr:row>83</xdr:row>
      <xdr:rowOff>164297</xdr:rowOff>
    </xdr:to>
    <xdr:sp macro="" textlink="">
      <xdr:nvSpPr>
        <xdr:cNvPr id="215" name="円/楕円 214"/>
        <xdr:cNvSpPr/>
      </xdr:nvSpPr>
      <xdr:spPr>
        <a:xfrm>
          <a:off x="3175000" y="1429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149074</xdr:rowOff>
    </xdr:from>
    <xdr:ext cx="762000" cy="259045"/>
    <xdr:sp macro="" textlink="">
      <xdr:nvSpPr>
        <xdr:cNvPr id="216" name="テキスト ボックス 215"/>
        <xdr:cNvSpPr txBox="1"/>
      </xdr:nvSpPr>
      <xdr:spPr>
        <a:xfrm>
          <a:off x="2844800" y="14379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270,127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50181</xdr:rowOff>
    </xdr:from>
    <xdr:to>
      <xdr:col>3</xdr:col>
      <xdr:colOff>330200</xdr:colOff>
      <xdr:row>83</xdr:row>
      <xdr:rowOff>151781</xdr:rowOff>
    </xdr:to>
    <xdr:sp macro="" textlink="">
      <xdr:nvSpPr>
        <xdr:cNvPr id="217" name="円/楕円 216"/>
        <xdr:cNvSpPr/>
      </xdr:nvSpPr>
      <xdr:spPr>
        <a:xfrm>
          <a:off x="2286000" y="142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136558</xdr:rowOff>
    </xdr:from>
    <xdr:ext cx="762000" cy="259045"/>
    <xdr:sp macro="" textlink="">
      <xdr:nvSpPr>
        <xdr:cNvPr id="218" name="テキスト ボックス 217"/>
        <xdr:cNvSpPr txBox="1"/>
      </xdr:nvSpPr>
      <xdr:spPr>
        <a:xfrm>
          <a:off x="1955800" y="14366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263,903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48444</xdr:rowOff>
    </xdr:from>
    <xdr:to>
      <xdr:col>2</xdr:col>
      <xdr:colOff>127000</xdr:colOff>
      <xdr:row>83</xdr:row>
      <xdr:rowOff>150044</xdr:rowOff>
    </xdr:to>
    <xdr:sp macro="" textlink="">
      <xdr:nvSpPr>
        <xdr:cNvPr id="219" name="円/楕円 218"/>
        <xdr:cNvSpPr/>
      </xdr:nvSpPr>
      <xdr:spPr>
        <a:xfrm>
          <a:off x="1397000" y="142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134821</xdr:rowOff>
    </xdr:from>
    <xdr:ext cx="762000" cy="259045"/>
    <xdr:sp macro="" textlink="">
      <xdr:nvSpPr>
        <xdr:cNvPr id="220" name="テキスト ボックス 219"/>
        <xdr:cNvSpPr txBox="1"/>
      </xdr:nvSpPr>
      <xdr:spPr>
        <a:xfrm>
          <a:off x="1066800" y="1436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263,039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類似団体平均を上回っている。給与の独自削減や国に合わせた給与構造の見直しを行ってきたが、財政状況に応じて今後も給与水準の適正化に努める。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157238</xdr:rowOff>
    </xdr:to>
    <xdr:cxnSp macro="">
      <xdr:nvCxnSpPr>
        <xdr:cNvPr id="256" name="直線コネクタ 255"/>
        <xdr:cNvCxnSpPr/>
      </xdr:nvCxnSpPr>
      <xdr:spPr>
        <a:xfrm>
          <a:off x="16179800" y="14501586"/>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99786</xdr:rowOff>
    </xdr:from>
    <xdr:to>
      <xdr:col>23</xdr:col>
      <xdr:colOff>406400</xdr:colOff>
      <xdr:row>85</xdr:row>
      <xdr:rowOff>66221</xdr:rowOff>
    </xdr:to>
    <xdr:cxnSp macro="">
      <xdr:nvCxnSpPr>
        <xdr:cNvPr id="259" name="直線コネクタ 258"/>
        <xdr:cNvCxnSpPr/>
      </xdr:nvCxnSpPr>
      <xdr:spPr>
        <a:xfrm flipV="1">
          <a:off x="15290800" y="145015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80329</xdr:rowOff>
    </xdr:from>
    <xdr:ext cx="736600" cy="259045"/>
    <xdr:sp macro="" textlink="">
      <xdr:nvSpPr>
        <xdr:cNvPr id="261" name="テキスト ボックス 260"/>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20259</xdr:rowOff>
    </xdr:from>
    <xdr:to>
      <xdr:col>22</xdr:col>
      <xdr:colOff>203200</xdr:colOff>
      <xdr:row>85</xdr:row>
      <xdr:rowOff>66221</xdr:rowOff>
    </xdr:to>
    <xdr:cxnSp macro="">
      <xdr:nvCxnSpPr>
        <xdr:cNvPr id="262" name="直線コネクタ 261"/>
        <xdr:cNvCxnSpPr/>
      </xdr:nvCxnSpPr>
      <xdr:spPr>
        <a:xfrm>
          <a:off x="14401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3" name="フローチャート : 判断 262"/>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4" name="テキスト ボックス 263"/>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20259</xdr:rowOff>
    </xdr:from>
    <xdr:to>
      <xdr:col>21</xdr:col>
      <xdr:colOff>0</xdr:colOff>
      <xdr:row>89</xdr:row>
      <xdr:rowOff>104321</xdr:rowOff>
    </xdr:to>
    <xdr:cxnSp macro="">
      <xdr:nvCxnSpPr>
        <xdr:cNvPr id="265" name="直線コネクタ 264"/>
        <xdr:cNvCxnSpPr/>
      </xdr:nvCxnSpPr>
      <xdr:spPr>
        <a:xfrm flipV="1">
          <a:off x="13512800" y="14593509"/>
          <a:ext cx="889000" cy="76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25098</xdr:rowOff>
    </xdr:from>
    <xdr:to>
      <xdr:col>21</xdr:col>
      <xdr:colOff>50800</xdr:colOff>
      <xdr:row>83</xdr:row>
      <xdr:rowOff>126698</xdr:rowOff>
    </xdr:to>
    <xdr:sp macro="" textlink="">
      <xdr:nvSpPr>
        <xdr:cNvPr id="266" name="フローチャート : 判断 265"/>
        <xdr:cNvSpPr/>
      </xdr:nvSpPr>
      <xdr:spPr>
        <a:xfrm>
          <a:off x="14351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136875</xdr:rowOff>
    </xdr:from>
    <xdr:ext cx="762000" cy="259045"/>
    <xdr:sp macro="" textlink="">
      <xdr:nvSpPr>
        <xdr:cNvPr id="267" name="テキスト ボックス 266"/>
        <xdr:cNvSpPr txBox="1"/>
      </xdr:nvSpPr>
      <xdr:spPr>
        <a:xfrm>
          <a:off x="14020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68" name="フローチャート : 判断 267"/>
        <xdr:cNvSpPr/>
      </xdr:nvSpPr>
      <xdr:spPr>
        <a:xfrm>
          <a:off x="13462000" y="1511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141411</xdr:rowOff>
    </xdr:from>
    <xdr:ext cx="762000" cy="259045"/>
    <xdr:sp macro="" textlink="">
      <xdr:nvSpPr>
        <xdr:cNvPr id="269" name="テキスト ボックス 268"/>
        <xdr:cNvSpPr txBox="1"/>
      </xdr:nvSpPr>
      <xdr:spPr>
        <a:xfrm>
          <a:off x="13131800" y="1488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106438</xdr:rowOff>
    </xdr:from>
    <xdr:to>
      <xdr:col>24</xdr:col>
      <xdr:colOff>609600</xdr:colOff>
      <xdr:row>85</xdr:row>
      <xdr:rowOff>36588</xdr:rowOff>
    </xdr:to>
    <xdr:sp macro="" textlink="">
      <xdr:nvSpPr>
        <xdr:cNvPr id="275" name="円/楕円 274"/>
        <xdr:cNvSpPr/>
      </xdr:nvSpPr>
      <xdr:spPr>
        <a:xfrm>
          <a:off x="169672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78515</xdr:rowOff>
    </xdr:from>
    <xdr:ext cx="762000" cy="259045"/>
    <xdr:sp macro="" textlink="">
      <xdr:nvSpPr>
        <xdr:cNvPr id="276" name="給与水準   （国との比較）該当値テキスト"/>
        <xdr:cNvSpPr txBox="1"/>
      </xdr:nvSpPr>
      <xdr:spPr>
        <a:xfrm>
          <a:off x="17106900" y="1448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77" name="円/楕円 276"/>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78" name="テキスト ボックス 277"/>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15421</xdr:rowOff>
    </xdr:from>
    <xdr:to>
      <xdr:col>22</xdr:col>
      <xdr:colOff>254000</xdr:colOff>
      <xdr:row>85</xdr:row>
      <xdr:rowOff>117021</xdr:rowOff>
    </xdr:to>
    <xdr:sp macro="" textlink="">
      <xdr:nvSpPr>
        <xdr:cNvPr id="279" name="円/楕円 278"/>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101798</xdr:rowOff>
    </xdr:from>
    <xdr:ext cx="762000" cy="259045"/>
    <xdr:sp macro="" textlink="">
      <xdr:nvSpPr>
        <xdr:cNvPr id="280" name="テキスト ボックス 279"/>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140909</xdr:rowOff>
    </xdr:from>
    <xdr:to>
      <xdr:col>21</xdr:col>
      <xdr:colOff>50800</xdr:colOff>
      <xdr:row>85</xdr:row>
      <xdr:rowOff>71059</xdr:rowOff>
    </xdr:to>
    <xdr:sp macro="" textlink="">
      <xdr:nvSpPr>
        <xdr:cNvPr id="281" name="円/楕円 280"/>
        <xdr:cNvSpPr/>
      </xdr:nvSpPr>
      <xdr:spPr>
        <a:xfrm>
          <a:off x="14351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55836</xdr:rowOff>
    </xdr:from>
    <xdr:ext cx="762000" cy="259045"/>
    <xdr:sp macro="" textlink="">
      <xdr:nvSpPr>
        <xdr:cNvPr id="282" name="テキスト ボックス 281"/>
        <xdr:cNvSpPr txBox="1"/>
      </xdr:nvSpPr>
      <xdr:spPr>
        <a:xfrm>
          <a:off x="14020800" y="1462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3" name="円/楕円 282"/>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4" name="テキスト ボックス 283"/>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第４次定員適正化計画（平成</a:t>
          </a:r>
          <a:r>
            <a:rPr kumimoji="1" lang="en-US" altLang="ja-JP" sz="1300">
              <a:latin typeface="ＭＳ Ｐゴシック"/>
            </a:rPr>
            <a:t>22</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5</a:t>
          </a:r>
          <a:r>
            <a:rPr kumimoji="1" lang="ja-JP" altLang="en-US" sz="1300">
              <a:latin typeface="ＭＳ Ｐゴシック"/>
            </a:rPr>
            <a:t>年間で計画どおり</a:t>
          </a:r>
          <a:r>
            <a:rPr kumimoji="1" lang="en-US" altLang="ja-JP" sz="1300">
              <a:latin typeface="ＭＳ Ｐゴシック"/>
            </a:rPr>
            <a:t>25</a:t>
          </a:r>
          <a:r>
            <a:rPr kumimoji="1" lang="ja-JP" altLang="en-US" sz="1300">
              <a:latin typeface="ＭＳ Ｐゴシック"/>
            </a:rPr>
            <a:t>人の縮減を果たした。人口減少が</a:t>
          </a:r>
          <a:r>
            <a:rPr kumimoji="1" lang="ja-JP" altLang="ja-JP" sz="1300">
              <a:solidFill>
                <a:schemeClr val="dk1"/>
              </a:solidFill>
              <a:latin typeface="+mn-lt"/>
              <a:ea typeface="+mn-ea"/>
              <a:cs typeface="+mn-cs"/>
            </a:rPr>
            <a:t>顕著なことから、</a:t>
          </a:r>
          <a:r>
            <a:rPr kumimoji="1" lang="ja-JP" altLang="en-US" sz="1300">
              <a:solidFill>
                <a:schemeClr val="dk1"/>
              </a:solidFill>
              <a:latin typeface="+mn-lt"/>
              <a:ea typeface="+mn-ea"/>
              <a:cs typeface="+mn-cs"/>
            </a:rPr>
            <a:t>人口千人当たりの職員数としては効果が現れにくいが、第５次定員適正化計画（平成</a:t>
          </a:r>
          <a:r>
            <a:rPr kumimoji="1" lang="en-US" altLang="ja-JP" sz="1300">
              <a:solidFill>
                <a:schemeClr val="dk1"/>
              </a:solidFill>
              <a:latin typeface="+mn-ea"/>
              <a:ea typeface="+mn-ea"/>
              <a:cs typeface="+mn-cs"/>
            </a:rPr>
            <a:t>28</a:t>
          </a:r>
          <a:r>
            <a:rPr kumimoji="1" lang="ja-JP" altLang="en-US" sz="1300">
              <a:solidFill>
                <a:schemeClr val="dk1"/>
              </a:solidFill>
              <a:latin typeface="+mn-ea"/>
              <a:ea typeface="+mn-ea"/>
              <a:cs typeface="+mn-cs"/>
            </a:rPr>
            <a:t>年度から平成</a:t>
          </a:r>
          <a:r>
            <a:rPr kumimoji="1" lang="en-US" altLang="ja-JP" sz="1300">
              <a:solidFill>
                <a:schemeClr val="dk1"/>
              </a:solidFill>
              <a:latin typeface="+mn-ea"/>
              <a:ea typeface="+mn-ea"/>
              <a:cs typeface="+mn-cs"/>
            </a:rPr>
            <a:t>32</a:t>
          </a:r>
          <a:r>
            <a:rPr kumimoji="1" lang="ja-JP" altLang="en-US" sz="1300">
              <a:solidFill>
                <a:schemeClr val="dk1"/>
              </a:solidFill>
              <a:latin typeface="+mn-ea"/>
              <a:ea typeface="+mn-ea"/>
              <a:cs typeface="+mn-cs"/>
            </a:rPr>
            <a:t>年度）により</a:t>
          </a:r>
          <a:r>
            <a:rPr kumimoji="1" lang="en-US" altLang="ja-JP" sz="1300">
              <a:solidFill>
                <a:schemeClr val="dk1"/>
              </a:solidFill>
              <a:latin typeface="+mn-ea"/>
              <a:ea typeface="+mn-ea"/>
              <a:cs typeface="+mn-cs"/>
            </a:rPr>
            <a:t>5</a:t>
          </a:r>
          <a:r>
            <a:rPr kumimoji="1" lang="ja-JP" altLang="en-US" sz="1300">
              <a:solidFill>
                <a:schemeClr val="dk1"/>
              </a:solidFill>
              <a:latin typeface="+mn-ea"/>
              <a:ea typeface="+mn-ea"/>
              <a:cs typeface="+mn-cs"/>
            </a:rPr>
            <a:t>年間で職員を</a:t>
          </a:r>
          <a:r>
            <a:rPr kumimoji="1" lang="en-US" altLang="ja-JP" sz="1300">
              <a:solidFill>
                <a:schemeClr val="dk1"/>
              </a:solidFill>
              <a:latin typeface="+mn-ea"/>
              <a:ea typeface="+mn-ea"/>
              <a:cs typeface="+mn-cs"/>
            </a:rPr>
            <a:t>8</a:t>
          </a:r>
          <a:r>
            <a:rPr kumimoji="1" lang="ja-JP" altLang="en-US" sz="1300">
              <a:solidFill>
                <a:schemeClr val="dk1"/>
              </a:solidFill>
              <a:latin typeface="+mn-ea"/>
              <a:ea typeface="+mn-ea"/>
              <a:cs typeface="+mn-cs"/>
            </a:rPr>
            <a:t>名の削減し、適切な定員管理に努める。</a:t>
          </a:r>
          <a:endParaRPr kumimoji="1" lang="en-US" altLang="ja-JP" sz="13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72245</xdr:rowOff>
    </xdr:from>
    <xdr:to>
      <xdr:col>24</xdr:col>
      <xdr:colOff>558800</xdr:colOff>
      <xdr:row>63</xdr:row>
      <xdr:rowOff>79828</xdr:rowOff>
    </xdr:to>
    <xdr:cxnSp macro="">
      <xdr:nvCxnSpPr>
        <xdr:cNvPr id="321" name="直線コネクタ 320"/>
        <xdr:cNvCxnSpPr/>
      </xdr:nvCxnSpPr>
      <xdr:spPr>
        <a:xfrm>
          <a:off x="16179800" y="10873595"/>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136596</xdr:rowOff>
    </xdr:from>
    <xdr:ext cx="762000" cy="259045"/>
    <xdr:sp macro="" textlink="">
      <xdr:nvSpPr>
        <xdr:cNvPr id="322" name="定員管理の状況平均値テキスト"/>
        <xdr:cNvSpPr txBox="1"/>
      </xdr:nvSpPr>
      <xdr:spPr>
        <a:xfrm>
          <a:off x="17106900" y="10252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40531</xdr:rowOff>
    </xdr:from>
    <xdr:to>
      <xdr:col>23</xdr:col>
      <xdr:colOff>406400</xdr:colOff>
      <xdr:row>63</xdr:row>
      <xdr:rowOff>72245</xdr:rowOff>
    </xdr:to>
    <xdr:cxnSp macro="">
      <xdr:nvCxnSpPr>
        <xdr:cNvPr id="324" name="直線コネクタ 323"/>
        <xdr:cNvCxnSpPr/>
      </xdr:nvCxnSpPr>
      <xdr:spPr>
        <a:xfrm>
          <a:off x="15290800" y="10841881"/>
          <a:ext cx="889000" cy="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19031</xdr:rowOff>
    </xdr:from>
    <xdr:ext cx="736600" cy="259045"/>
    <xdr:sp macro="" textlink="">
      <xdr:nvSpPr>
        <xdr:cNvPr id="326" name="テキスト ボックス 325"/>
        <xdr:cNvSpPr txBox="1"/>
      </xdr:nvSpPr>
      <xdr:spPr>
        <a:xfrm>
          <a:off x="15798800" y="10134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40531</xdr:rowOff>
    </xdr:from>
    <xdr:to>
      <xdr:col>22</xdr:col>
      <xdr:colOff>203200</xdr:colOff>
      <xdr:row>63</xdr:row>
      <xdr:rowOff>80518</xdr:rowOff>
    </xdr:to>
    <xdr:cxnSp macro="">
      <xdr:nvCxnSpPr>
        <xdr:cNvPr id="327" name="直線コネクタ 326"/>
        <xdr:cNvCxnSpPr/>
      </xdr:nvCxnSpPr>
      <xdr:spPr>
        <a:xfrm flipV="1">
          <a:off x="14401800" y="10841881"/>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108349</xdr:rowOff>
    </xdr:from>
    <xdr:to>
      <xdr:col>22</xdr:col>
      <xdr:colOff>254000</xdr:colOff>
      <xdr:row>61</xdr:row>
      <xdr:rowOff>38499</xdr:rowOff>
    </xdr:to>
    <xdr:sp macro="" textlink="">
      <xdr:nvSpPr>
        <xdr:cNvPr id="328" name="フローチャート : 判断 327"/>
        <xdr:cNvSpPr/>
      </xdr:nvSpPr>
      <xdr:spPr>
        <a:xfrm>
          <a:off x="15240000" y="1039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48676</xdr:rowOff>
    </xdr:from>
    <xdr:ext cx="762000" cy="259045"/>
    <xdr:sp macro="" textlink="">
      <xdr:nvSpPr>
        <xdr:cNvPr id="329" name="テキスト ボックス 328"/>
        <xdr:cNvSpPr txBox="1"/>
      </xdr:nvSpPr>
      <xdr:spPr>
        <a:xfrm>
          <a:off x="14909800" y="10164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80518</xdr:rowOff>
    </xdr:from>
    <xdr:to>
      <xdr:col>21</xdr:col>
      <xdr:colOff>0</xdr:colOff>
      <xdr:row>63</xdr:row>
      <xdr:rowOff>94307</xdr:rowOff>
    </xdr:to>
    <xdr:cxnSp macro="">
      <xdr:nvCxnSpPr>
        <xdr:cNvPr id="330" name="直線コネクタ 329"/>
        <xdr:cNvCxnSpPr/>
      </xdr:nvCxnSpPr>
      <xdr:spPr>
        <a:xfrm flipV="1">
          <a:off x="13512800" y="1088186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95939</xdr:rowOff>
    </xdr:from>
    <xdr:to>
      <xdr:col>21</xdr:col>
      <xdr:colOff>50800</xdr:colOff>
      <xdr:row>61</xdr:row>
      <xdr:rowOff>26089</xdr:rowOff>
    </xdr:to>
    <xdr:sp macro="" textlink="">
      <xdr:nvSpPr>
        <xdr:cNvPr id="331" name="フローチャート : 判断 330"/>
        <xdr:cNvSpPr/>
      </xdr:nvSpPr>
      <xdr:spPr>
        <a:xfrm>
          <a:off x="14351000" y="1038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36266</xdr:rowOff>
    </xdr:from>
    <xdr:ext cx="762000" cy="259045"/>
    <xdr:sp macro="" textlink="">
      <xdr:nvSpPr>
        <xdr:cNvPr id="332" name="テキスト ボックス 331"/>
        <xdr:cNvSpPr txBox="1"/>
      </xdr:nvSpPr>
      <xdr:spPr>
        <a:xfrm>
          <a:off x="14020800" y="101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92492</xdr:rowOff>
    </xdr:from>
    <xdr:to>
      <xdr:col>19</xdr:col>
      <xdr:colOff>533400</xdr:colOff>
      <xdr:row>61</xdr:row>
      <xdr:rowOff>22642</xdr:rowOff>
    </xdr:to>
    <xdr:sp macro="" textlink="">
      <xdr:nvSpPr>
        <xdr:cNvPr id="333" name="フローチャート : 判断 332"/>
        <xdr:cNvSpPr/>
      </xdr:nvSpPr>
      <xdr:spPr>
        <a:xfrm>
          <a:off x="13462000" y="1037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32819</xdr:rowOff>
    </xdr:from>
    <xdr:ext cx="762000" cy="259045"/>
    <xdr:sp macro="" textlink="">
      <xdr:nvSpPr>
        <xdr:cNvPr id="334" name="テキスト ボックス 333"/>
        <xdr:cNvSpPr txBox="1"/>
      </xdr:nvSpPr>
      <xdr:spPr>
        <a:xfrm>
          <a:off x="13131800" y="1014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29028</xdr:rowOff>
    </xdr:from>
    <xdr:to>
      <xdr:col>24</xdr:col>
      <xdr:colOff>609600</xdr:colOff>
      <xdr:row>63</xdr:row>
      <xdr:rowOff>130628</xdr:rowOff>
    </xdr:to>
    <xdr:sp macro="" textlink="">
      <xdr:nvSpPr>
        <xdr:cNvPr id="340" name="円/楕円 339"/>
        <xdr:cNvSpPr/>
      </xdr:nvSpPr>
      <xdr:spPr>
        <a:xfrm>
          <a:off x="16967200" y="1083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1105</xdr:rowOff>
    </xdr:from>
    <xdr:ext cx="762000" cy="259045"/>
    <xdr:sp macro="" textlink="">
      <xdr:nvSpPr>
        <xdr:cNvPr id="341" name="定員管理の状況該当値テキスト"/>
        <xdr:cNvSpPr txBox="1"/>
      </xdr:nvSpPr>
      <xdr:spPr>
        <a:xfrm>
          <a:off x="17106900" y="1080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21445</xdr:rowOff>
    </xdr:from>
    <xdr:to>
      <xdr:col>23</xdr:col>
      <xdr:colOff>457200</xdr:colOff>
      <xdr:row>63</xdr:row>
      <xdr:rowOff>123045</xdr:rowOff>
    </xdr:to>
    <xdr:sp macro="" textlink="">
      <xdr:nvSpPr>
        <xdr:cNvPr id="342" name="円/楕円 341"/>
        <xdr:cNvSpPr/>
      </xdr:nvSpPr>
      <xdr:spPr>
        <a:xfrm>
          <a:off x="16129000" y="1082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107822</xdr:rowOff>
    </xdr:from>
    <xdr:ext cx="736600" cy="259045"/>
    <xdr:sp macro="" textlink="">
      <xdr:nvSpPr>
        <xdr:cNvPr id="343" name="テキスト ボックス 342"/>
        <xdr:cNvSpPr txBox="1"/>
      </xdr:nvSpPr>
      <xdr:spPr>
        <a:xfrm>
          <a:off x="15798800" y="10909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161181</xdr:rowOff>
    </xdr:from>
    <xdr:to>
      <xdr:col>22</xdr:col>
      <xdr:colOff>254000</xdr:colOff>
      <xdr:row>63</xdr:row>
      <xdr:rowOff>91331</xdr:rowOff>
    </xdr:to>
    <xdr:sp macro="" textlink="">
      <xdr:nvSpPr>
        <xdr:cNvPr id="344" name="円/楕円 343"/>
        <xdr:cNvSpPr/>
      </xdr:nvSpPr>
      <xdr:spPr>
        <a:xfrm>
          <a:off x="15240000" y="107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76108</xdr:rowOff>
    </xdr:from>
    <xdr:ext cx="762000" cy="259045"/>
    <xdr:sp macro="" textlink="">
      <xdr:nvSpPr>
        <xdr:cNvPr id="345" name="テキスト ボックス 344"/>
        <xdr:cNvSpPr txBox="1"/>
      </xdr:nvSpPr>
      <xdr:spPr>
        <a:xfrm>
          <a:off x="14909800" y="108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29718</xdr:rowOff>
    </xdr:from>
    <xdr:to>
      <xdr:col>21</xdr:col>
      <xdr:colOff>50800</xdr:colOff>
      <xdr:row>63</xdr:row>
      <xdr:rowOff>131318</xdr:rowOff>
    </xdr:to>
    <xdr:sp macro="" textlink="">
      <xdr:nvSpPr>
        <xdr:cNvPr id="346" name="円/楕円 345"/>
        <xdr:cNvSpPr/>
      </xdr:nvSpPr>
      <xdr:spPr>
        <a:xfrm>
          <a:off x="14351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116095</xdr:rowOff>
    </xdr:from>
    <xdr:ext cx="762000" cy="259045"/>
    <xdr:sp macro="" textlink="">
      <xdr:nvSpPr>
        <xdr:cNvPr id="347" name="テキスト ボックス 346"/>
        <xdr:cNvSpPr txBox="1"/>
      </xdr:nvSpPr>
      <xdr:spPr>
        <a:xfrm>
          <a:off x="14020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43507</xdr:rowOff>
    </xdr:from>
    <xdr:to>
      <xdr:col>19</xdr:col>
      <xdr:colOff>533400</xdr:colOff>
      <xdr:row>63</xdr:row>
      <xdr:rowOff>145107</xdr:rowOff>
    </xdr:to>
    <xdr:sp macro="" textlink="">
      <xdr:nvSpPr>
        <xdr:cNvPr id="348" name="円/楕円 347"/>
        <xdr:cNvSpPr/>
      </xdr:nvSpPr>
      <xdr:spPr>
        <a:xfrm>
          <a:off x="13462000" y="1084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129884</xdr:rowOff>
    </xdr:from>
    <xdr:ext cx="762000" cy="259045"/>
    <xdr:sp macro="" textlink="">
      <xdr:nvSpPr>
        <xdr:cNvPr id="349" name="テキスト ボックス 348"/>
        <xdr:cNvSpPr txBox="1"/>
      </xdr:nvSpPr>
      <xdr:spPr>
        <a:xfrm>
          <a:off x="13131800" y="109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普通会計における公債費は年々減少しているが、公共下水道事業にかかる準元利償還金の増加（平成</a:t>
          </a:r>
          <a:r>
            <a:rPr kumimoji="1" lang="en-US" altLang="ja-JP" sz="1300" baseline="0">
              <a:latin typeface="ＭＳ Ｐゴシック"/>
            </a:rPr>
            <a:t>32</a:t>
          </a:r>
          <a:r>
            <a:rPr kumimoji="1" lang="ja-JP" altLang="en-US" sz="1300" baseline="0">
              <a:latin typeface="ＭＳ Ｐゴシック"/>
            </a:rPr>
            <a:t>年度が償還のピーク）等が類似団体平均を上回っている要因となっている。今後も公共下水道事業の計画的な事業を予定しているため、準元利償還金の増加が見込まれるが、下水道普及率の向上や下水道使用料の確保等により準元利償還金を抑制するとともに、普通建設事業の見直しによる新規発行債の抑制や公債費の償還に充当可能な公営住宅使用料などの特定財源を確保することにより、財政の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32766</xdr:rowOff>
    </xdr:from>
    <xdr:to>
      <xdr:col>24</xdr:col>
      <xdr:colOff>558800</xdr:colOff>
      <xdr:row>41</xdr:row>
      <xdr:rowOff>129286</xdr:rowOff>
    </xdr:to>
    <xdr:cxnSp macro="">
      <xdr:nvCxnSpPr>
        <xdr:cNvPr id="381" name="直線コネクタ 380"/>
        <xdr:cNvCxnSpPr/>
      </xdr:nvCxnSpPr>
      <xdr:spPr>
        <a:xfrm flipV="1">
          <a:off x="16179800" y="706221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129286</xdr:rowOff>
    </xdr:from>
    <xdr:to>
      <xdr:col>23</xdr:col>
      <xdr:colOff>406400</xdr:colOff>
      <xdr:row>42</xdr:row>
      <xdr:rowOff>73660</xdr:rowOff>
    </xdr:to>
    <xdr:cxnSp macro="">
      <xdr:nvCxnSpPr>
        <xdr:cNvPr id="384" name="直線コネクタ 383"/>
        <xdr:cNvCxnSpPr/>
      </xdr:nvCxnSpPr>
      <xdr:spPr>
        <a:xfrm flipV="1">
          <a:off x="15290800" y="71587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46990</xdr:rowOff>
    </xdr:to>
    <xdr:cxnSp macro="">
      <xdr:nvCxnSpPr>
        <xdr:cNvPr id="387" name="直線コネクタ 386"/>
        <xdr:cNvCxnSpPr/>
      </xdr:nvCxnSpPr>
      <xdr:spPr>
        <a:xfrm flipV="1">
          <a:off x="14401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9" name="テキスト ボックス 388"/>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133858</xdr:rowOff>
    </xdr:to>
    <xdr:cxnSp macro="">
      <xdr:nvCxnSpPr>
        <xdr:cNvPr id="390" name="直線コネクタ 389"/>
        <xdr:cNvCxnSpPr/>
      </xdr:nvCxnSpPr>
      <xdr:spPr>
        <a:xfrm flipV="1">
          <a:off x="13512800" y="74193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1" name="フローチャート : 判断 39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2" name="テキスト ボックス 391"/>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393" name="フローチャート : 判断 392"/>
        <xdr:cNvSpPr/>
      </xdr:nvSpPr>
      <xdr:spPr>
        <a:xfrm>
          <a:off x="13462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50055</xdr:rowOff>
    </xdr:from>
    <xdr:ext cx="762000" cy="259045"/>
    <xdr:sp macro="" textlink="">
      <xdr:nvSpPr>
        <xdr:cNvPr id="394" name="テキスト ボックス 393"/>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400" name="円/楕円 399"/>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125493</xdr:rowOff>
    </xdr:from>
    <xdr:ext cx="762000" cy="259045"/>
    <xdr:sp macro="" textlink="">
      <xdr:nvSpPr>
        <xdr:cNvPr id="401" name="公債費負担の状況該当値テキスト"/>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78486</xdr:rowOff>
    </xdr:from>
    <xdr:to>
      <xdr:col>23</xdr:col>
      <xdr:colOff>457200</xdr:colOff>
      <xdr:row>42</xdr:row>
      <xdr:rowOff>8636</xdr:rowOff>
    </xdr:to>
    <xdr:sp macro="" textlink="">
      <xdr:nvSpPr>
        <xdr:cNvPr id="402" name="円/楕円 401"/>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403" name="テキスト ボックス 402"/>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04" name="円/楕円 403"/>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05" name="テキスト ボックス 404"/>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406" name="円/楕円 405"/>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407" name="テキスト ボックス 406"/>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83058</xdr:rowOff>
    </xdr:from>
    <xdr:to>
      <xdr:col>19</xdr:col>
      <xdr:colOff>533400</xdr:colOff>
      <xdr:row>44</xdr:row>
      <xdr:rowOff>13208</xdr:rowOff>
    </xdr:to>
    <xdr:sp macro="" textlink="">
      <xdr:nvSpPr>
        <xdr:cNvPr id="408" name="円/楕円 407"/>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169435</xdr:rowOff>
    </xdr:from>
    <xdr:ext cx="762000" cy="259045"/>
    <xdr:sp macro="" textlink="">
      <xdr:nvSpPr>
        <xdr:cNvPr id="409" name="テキスト ボックス 408"/>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地方債現在高の減少により、平成</a:t>
          </a:r>
          <a:r>
            <a:rPr kumimoji="1" lang="en-US" altLang="ja-JP" sz="1300">
              <a:latin typeface="ＭＳ Ｐゴシック"/>
            </a:rPr>
            <a:t>24</a:t>
          </a:r>
          <a:r>
            <a:rPr kumimoji="1" lang="ja-JP" altLang="en-US" sz="1300">
              <a:latin typeface="ＭＳ Ｐゴシック"/>
            </a:rPr>
            <a:t>年度の</a:t>
          </a:r>
          <a:r>
            <a:rPr kumimoji="1" lang="en-US" altLang="ja-JP" sz="1300">
              <a:latin typeface="ＭＳ Ｐゴシック"/>
            </a:rPr>
            <a:t>106.0</a:t>
          </a:r>
          <a:r>
            <a:rPr kumimoji="1" lang="ja-JP" altLang="en-US" sz="1300">
              <a:latin typeface="ＭＳ Ｐゴシック"/>
            </a:rPr>
            <a:t>％から平成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56.7</a:t>
          </a:r>
          <a:r>
            <a:rPr kumimoji="1" lang="ja-JP" altLang="en-US" sz="1300">
              <a:latin typeface="ＭＳ Ｐゴシック"/>
            </a:rPr>
            <a:t>％と</a:t>
          </a:r>
          <a:r>
            <a:rPr kumimoji="1" lang="en-US" altLang="ja-JP" sz="1300">
              <a:latin typeface="ＭＳ Ｐゴシック"/>
            </a:rPr>
            <a:t>49.3</a:t>
          </a:r>
          <a:r>
            <a:rPr kumimoji="1" lang="ja-JP" altLang="en-US" sz="1300">
              <a:latin typeface="ＭＳ Ｐゴシック"/>
            </a:rPr>
            <a:t>ポイントの減となっており、確実に改善している。高い数値となっている主な要因は景気対策のために発行した地方債や臨時財政対策債等であるが、その多くは将来的に地方交付税で措置されるものである。</a:t>
          </a:r>
          <a:endParaRPr kumimoji="1" lang="en-US" altLang="ja-JP" sz="1300">
            <a:latin typeface="ＭＳ Ｐゴシック"/>
          </a:endParaRPr>
        </a:p>
        <a:p>
          <a:r>
            <a:rPr kumimoji="1" lang="ja-JP" altLang="en-US" sz="1300">
              <a:solidFill>
                <a:schemeClr val="dk1"/>
              </a:solidFill>
              <a:latin typeface="ＭＳ Ｐゴシック"/>
              <a:ea typeface="+mn-ea"/>
              <a:cs typeface="+mn-cs"/>
            </a:rPr>
            <a:t>　平成</a:t>
          </a:r>
          <a:r>
            <a:rPr kumimoji="1" lang="en-US" altLang="ja-JP" sz="1300">
              <a:solidFill>
                <a:schemeClr val="dk1"/>
              </a:solidFill>
              <a:latin typeface="ＭＳ Ｐゴシック"/>
              <a:ea typeface="+mn-ea"/>
              <a:cs typeface="+mn-cs"/>
            </a:rPr>
            <a:t>27</a:t>
          </a:r>
          <a:r>
            <a:rPr kumimoji="1" lang="ja-JP" altLang="en-US" sz="1300">
              <a:solidFill>
                <a:schemeClr val="dk1"/>
              </a:solidFill>
              <a:latin typeface="ＭＳ Ｐゴシック"/>
              <a:ea typeface="+mn-ea"/>
              <a:cs typeface="+mn-cs"/>
            </a:rPr>
            <a:t>年度に実施ししている</a:t>
          </a:r>
          <a:r>
            <a:rPr kumimoji="1" lang="ja-JP" altLang="ja-JP" sz="1300">
              <a:solidFill>
                <a:schemeClr val="dk1"/>
              </a:solidFill>
              <a:latin typeface="+mn-lt"/>
              <a:ea typeface="+mn-ea"/>
              <a:cs typeface="+mn-cs"/>
            </a:rPr>
            <a:t>小中学校の建設事業に多額の地方債を発行しているため、</a:t>
          </a:r>
          <a:r>
            <a:rPr kumimoji="1" lang="ja-JP" altLang="en-US" sz="1300">
              <a:solidFill>
                <a:schemeClr val="dk1"/>
              </a:solidFill>
              <a:latin typeface="+mn-lt"/>
              <a:ea typeface="+mn-ea"/>
              <a:cs typeface="+mn-cs"/>
            </a:rPr>
            <a:t>数値の上昇が見込まれるが、今後も事業実施の適正化を図り、財政の健全化に努める。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83524</xdr:rowOff>
    </xdr:from>
    <xdr:to>
      <xdr:col>24</xdr:col>
      <xdr:colOff>558800</xdr:colOff>
      <xdr:row>16</xdr:row>
      <xdr:rowOff>113284</xdr:rowOff>
    </xdr:to>
    <xdr:cxnSp macro="">
      <xdr:nvCxnSpPr>
        <xdr:cNvPr id="443" name="直線コネクタ 442"/>
        <xdr:cNvCxnSpPr/>
      </xdr:nvCxnSpPr>
      <xdr:spPr>
        <a:xfrm flipV="1">
          <a:off x="16179800" y="2826724"/>
          <a:ext cx="8382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113284</xdr:rowOff>
    </xdr:from>
    <xdr:to>
      <xdr:col>23</xdr:col>
      <xdr:colOff>406400</xdr:colOff>
      <xdr:row>17</xdr:row>
      <xdr:rowOff>162221</xdr:rowOff>
    </xdr:to>
    <xdr:cxnSp macro="">
      <xdr:nvCxnSpPr>
        <xdr:cNvPr id="446" name="直線コネクタ 445"/>
        <xdr:cNvCxnSpPr/>
      </xdr:nvCxnSpPr>
      <xdr:spPr>
        <a:xfrm flipV="1">
          <a:off x="15290800" y="2856484"/>
          <a:ext cx="889000" cy="22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162221</xdr:rowOff>
    </xdr:from>
    <xdr:to>
      <xdr:col>22</xdr:col>
      <xdr:colOff>203200</xdr:colOff>
      <xdr:row>18</xdr:row>
      <xdr:rowOff>15706</xdr:rowOff>
    </xdr:to>
    <xdr:cxnSp macro="">
      <xdr:nvCxnSpPr>
        <xdr:cNvPr id="449" name="直線コネクタ 448"/>
        <xdr:cNvCxnSpPr/>
      </xdr:nvCxnSpPr>
      <xdr:spPr>
        <a:xfrm flipV="1">
          <a:off x="14401800" y="3076871"/>
          <a:ext cx="889000" cy="2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63542</xdr:rowOff>
    </xdr:from>
    <xdr:to>
      <xdr:col>22</xdr:col>
      <xdr:colOff>254000</xdr:colOff>
      <xdr:row>14</xdr:row>
      <xdr:rowOff>165142</xdr:rowOff>
    </xdr:to>
    <xdr:sp macro="" textlink="">
      <xdr:nvSpPr>
        <xdr:cNvPr id="450" name="フローチャート : 判断 449"/>
        <xdr:cNvSpPr/>
      </xdr:nvSpPr>
      <xdr:spPr>
        <a:xfrm>
          <a:off x="15240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3869</xdr:rowOff>
    </xdr:from>
    <xdr:ext cx="762000" cy="259045"/>
    <xdr:sp macro="" textlink="">
      <xdr:nvSpPr>
        <xdr:cNvPr id="451" name="テキスト ボックス 450"/>
        <xdr:cNvSpPr txBox="1"/>
      </xdr:nvSpPr>
      <xdr:spPr>
        <a:xfrm>
          <a:off x="14909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15706</xdr:rowOff>
    </xdr:from>
    <xdr:to>
      <xdr:col>21</xdr:col>
      <xdr:colOff>0</xdr:colOff>
      <xdr:row>18</xdr:row>
      <xdr:rowOff>137160</xdr:rowOff>
    </xdr:to>
    <xdr:cxnSp macro="">
      <xdr:nvCxnSpPr>
        <xdr:cNvPr id="452" name="直線コネクタ 451"/>
        <xdr:cNvCxnSpPr/>
      </xdr:nvCxnSpPr>
      <xdr:spPr>
        <a:xfrm flipV="1">
          <a:off x="13512800" y="310180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84455</xdr:rowOff>
    </xdr:from>
    <xdr:to>
      <xdr:col>21</xdr:col>
      <xdr:colOff>50800</xdr:colOff>
      <xdr:row>15</xdr:row>
      <xdr:rowOff>14605</xdr:rowOff>
    </xdr:to>
    <xdr:sp macro="" textlink="">
      <xdr:nvSpPr>
        <xdr:cNvPr id="453" name="フローチャート : 判断 452"/>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24782</xdr:rowOff>
    </xdr:from>
    <xdr:ext cx="762000" cy="259045"/>
    <xdr:sp macro="" textlink="">
      <xdr:nvSpPr>
        <xdr:cNvPr id="454" name="テキスト ボックス 453"/>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147997</xdr:rowOff>
    </xdr:from>
    <xdr:to>
      <xdr:col>19</xdr:col>
      <xdr:colOff>533400</xdr:colOff>
      <xdr:row>15</xdr:row>
      <xdr:rowOff>78147</xdr:rowOff>
    </xdr:to>
    <xdr:sp macro="" textlink="">
      <xdr:nvSpPr>
        <xdr:cNvPr id="455" name="フローチャート : 判断 454"/>
        <xdr:cNvSpPr/>
      </xdr:nvSpPr>
      <xdr:spPr>
        <a:xfrm>
          <a:off x="13462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88324</xdr:rowOff>
    </xdr:from>
    <xdr:ext cx="762000" cy="259045"/>
    <xdr:sp macro="" textlink="">
      <xdr:nvSpPr>
        <xdr:cNvPr id="456" name="テキスト ボックス 455"/>
        <xdr:cNvSpPr txBox="1"/>
      </xdr:nvSpPr>
      <xdr:spPr>
        <a:xfrm>
          <a:off x="13131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32724</xdr:rowOff>
    </xdr:from>
    <xdr:to>
      <xdr:col>24</xdr:col>
      <xdr:colOff>609600</xdr:colOff>
      <xdr:row>16</xdr:row>
      <xdr:rowOff>134324</xdr:rowOff>
    </xdr:to>
    <xdr:sp macro="" textlink="">
      <xdr:nvSpPr>
        <xdr:cNvPr id="462" name="円/楕円 461"/>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4801</xdr:rowOff>
    </xdr:from>
    <xdr:ext cx="762000" cy="259045"/>
    <xdr:sp macro="" textlink="">
      <xdr:nvSpPr>
        <xdr:cNvPr id="463" name="将来負担の状況該当値テキスト"/>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62484</xdr:rowOff>
    </xdr:from>
    <xdr:to>
      <xdr:col>23</xdr:col>
      <xdr:colOff>457200</xdr:colOff>
      <xdr:row>16</xdr:row>
      <xdr:rowOff>164084</xdr:rowOff>
    </xdr:to>
    <xdr:sp macro="" textlink="">
      <xdr:nvSpPr>
        <xdr:cNvPr id="464" name="円/楕円 463"/>
        <xdr:cNvSpPr/>
      </xdr:nvSpPr>
      <xdr:spPr>
        <a:xfrm>
          <a:off x="16129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148861</xdr:rowOff>
    </xdr:from>
    <xdr:ext cx="736600" cy="259045"/>
    <xdr:sp macro="" textlink="">
      <xdr:nvSpPr>
        <xdr:cNvPr id="465" name="テキスト ボックス 464"/>
        <xdr:cNvSpPr txBox="1"/>
      </xdr:nvSpPr>
      <xdr:spPr>
        <a:xfrm>
          <a:off x="15798800" y="2892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111421</xdr:rowOff>
    </xdr:from>
    <xdr:to>
      <xdr:col>22</xdr:col>
      <xdr:colOff>254000</xdr:colOff>
      <xdr:row>18</xdr:row>
      <xdr:rowOff>41571</xdr:rowOff>
    </xdr:to>
    <xdr:sp macro="" textlink="">
      <xdr:nvSpPr>
        <xdr:cNvPr id="466" name="円/楕円 465"/>
        <xdr:cNvSpPr/>
      </xdr:nvSpPr>
      <xdr:spPr>
        <a:xfrm>
          <a:off x="15240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26348</xdr:rowOff>
    </xdr:from>
    <xdr:ext cx="762000" cy="259045"/>
    <xdr:sp macro="" textlink="">
      <xdr:nvSpPr>
        <xdr:cNvPr id="467" name="テキスト ボックス 466"/>
        <xdr:cNvSpPr txBox="1"/>
      </xdr:nvSpPr>
      <xdr:spPr>
        <a:xfrm>
          <a:off x="14909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136356</xdr:rowOff>
    </xdr:from>
    <xdr:to>
      <xdr:col>21</xdr:col>
      <xdr:colOff>50800</xdr:colOff>
      <xdr:row>18</xdr:row>
      <xdr:rowOff>66506</xdr:rowOff>
    </xdr:to>
    <xdr:sp macro="" textlink="">
      <xdr:nvSpPr>
        <xdr:cNvPr id="468" name="円/楕円 467"/>
        <xdr:cNvSpPr/>
      </xdr:nvSpPr>
      <xdr:spPr>
        <a:xfrm>
          <a:off x="14351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51283</xdr:rowOff>
    </xdr:from>
    <xdr:ext cx="762000" cy="259045"/>
    <xdr:sp macro="" textlink="">
      <xdr:nvSpPr>
        <xdr:cNvPr id="469" name="テキスト ボックス 468"/>
        <xdr:cNvSpPr txBox="1"/>
      </xdr:nvSpPr>
      <xdr:spPr>
        <a:xfrm>
          <a:off x="14020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86360</xdr:rowOff>
    </xdr:from>
    <xdr:to>
      <xdr:col>19</xdr:col>
      <xdr:colOff>533400</xdr:colOff>
      <xdr:row>19</xdr:row>
      <xdr:rowOff>16510</xdr:rowOff>
    </xdr:to>
    <xdr:sp macro="" textlink="">
      <xdr:nvSpPr>
        <xdr:cNvPr id="470" name="円/楕円 469"/>
        <xdr:cNvSpPr/>
      </xdr:nvSpPr>
      <xdr:spPr>
        <a:xfrm>
          <a:off x="13462000" y="317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1287</xdr:rowOff>
    </xdr:from>
    <xdr:ext cx="762000" cy="259045"/>
    <xdr:sp macro="" textlink="">
      <xdr:nvSpPr>
        <xdr:cNvPr id="471" name="テキスト ボックス 470"/>
        <xdr:cNvSpPr txBox="1"/>
      </xdr:nvSpPr>
      <xdr:spPr>
        <a:xfrm>
          <a:off x="13131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国に合わせた給与構造の見直しや、職員数の純減（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25</a:t>
          </a:r>
          <a:r>
            <a:rPr kumimoji="1" lang="ja-JP" altLang="en-US" sz="1300">
              <a:latin typeface="ＭＳ Ｐゴシック"/>
            </a:rPr>
            <a:t>名）により全体の人件費の削減に努めているが、平成</a:t>
          </a:r>
          <a:r>
            <a:rPr kumimoji="1" lang="en-US" altLang="ja-JP" sz="1300">
              <a:latin typeface="ＭＳ Ｐゴシック"/>
            </a:rPr>
            <a:t>28</a:t>
          </a:r>
          <a:r>
            <a:rPr kumimoji="1" lang="ja-JP" altLang="en-US" sz="1300">
              <a:latin typeface="ＭＳ Ｐゴシック"/>
            </a:rPr>
            <a:t>年度は投資的経費の人件費の減少により、経常収支比率の人件費分が高くなっている。</a:t>
          </a:r>
          <a:endParaRPr kumimoji="1" lang="en-US" altLang="ja-JP" sz="1300">
            <a:latin typeface="ＭＳ Ｐゴシック"/>
          </a:endParaRPr>
        </a:p>
        <a:p>
          <a:r>
            <a:rPr kumimoji="1" lang="ja-JP" altLang="en-US" sz="1300">
              <a:latin typeface="ＭＳ Ｐゴシック"/>
            </a:rPr>
            <a:t>今後も職員採用の抑制等により人件費の削減に努める。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73660</xdr:rowOff>
    </xdr:to>
    <xdr:cxnSp macro="">
      <xdr:nvCxnSpPr>
        <xdr:cNvPr id="66" name="直線コネクタ 65"/>
        <xdr:cNvCxnSpPr/>
      </xdr:nvCxnSpPr>
      <xdr:spPr>
        <a:xfrm>
          <a:off x="3987800" y="64363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142240</xdr:rowOff>
    </xdr:to>
    <xdr:cxnSp macro="">
      <xdr:nvCxnSpPr>
        <xdr:cNvPr id="69" name="直線コネクタ 68"/>
        <xdr:cNvCxnSpPr/>
      </xdr:nvCxnSpPr>
      <xdr:spPr>
        <a:xfrm flipV="1">
          <a:off x="3098800" y="64363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142240</xdr:rowOff>
    </xdr:from>
    <xdr:to>
      <xdr:col>4</xdr:col>
      <xdr:colOff>346075</xdr:colOff>
      <xdr:row>39</xdr:row>
      <xdr:rowOff>69850</xdr:rowOff>
    </xdr:to>
    <xdr:cxnSp macro="">
      <xdr:nvCxnSpPr>
        <xdr:cNvPr id="72" name="直線コネクタ 71"/>
        <xdr:cNvCxnSpPr/>
      </xdr:nvCxnSpPr>
      <xdr:spPr>
        <a:xfrm flipV="1">
          <a:off x="2209800" y="66573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69850</xdr:rowOff>
    </xdr:from>
    <xdr:to>
      <xdr:col>3</xdr:col>
      <xdr:colOff>142875</xdr:colOff>
      <xdr:row>39</xdr:row>
      <xdr:rowOff>130810</xdr:rowOff>
    </xdr:to>
    <xdr:cxnSp macro="">
      <xdr:nvCxnSpPr>
        <xdr:cNvPr id="75" name="直線コネクタ 74"/>
        <xdr:cNvCxnSpPr/>
      </xdr:nvCxnSpPr>
      <xdr:spPr>
        <a:xfrm flipV="1">
          <a:off x="1320800" y="675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91440</xdr:rowOff>
    </xdr:from>
    <xdr:to>
      <xdr:col>4</xdr:col>
      <xdr:colOff>396875</xdr:colOff>
      <xdr:row>39</xdr:row>
      <xdr:rowOff>21590</xdr:rowOff>
    </xdr:to>
    <xdr:sp macro="" textlink="">
      <xdr:nvSpPr>
        <xdr:cNvPr id="89" name="円/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19050</xdr:rowOff>
    </xdr:from>
    <xdr:to>
      <xdr:col>3</xdr:col>
      <xdr:colOff>193675</xdr:colOff>
      <xdr:row>39</xdr:row>
      <xdr:rowOff>120650</xdr:rowOff>
    </xdr:to>
    <xdr:sp macro="" textlink="">
      <xdr:nvSpPr>
        <xdr:cNvPr id="91"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105427</xdr:rowOff>
    </xdr:from>
    <xdr:ext cx="762000" cy="259045"/>
    <xdr:sp macro="" textlink="">
      <xdr:nvSpPr>
        <xdr:cNvPr id="92" name="テキスト ボックス 91"/>
        <xdr:cNvSpPr txBox="1"/>
      </xdr:nvSpPr>
      <xdr:spPr>
        <a:xfrm>
          <a:off x="1828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3" name="円/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の指定管理により、職員人件費等から委託料（物件費）へのシフトをしており、今後も順次民間委託化を進めていくことから、人件費と物件費を合わせた経常収支比率の低下が見込まれている。一方で、ふるさと納税に係る経費の増加が推測されることから、行財政改革の取り組みにより物件費の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66584</xdr:rowOff>
    </xdr:from>
    <xdr:to>
      <xdr:col>24</xdr:col>
      <xdr:colOff>31750</xdr:colOff>
      <xdr:row>16</xdr:row>
      <xdr:rowOff>51888</xdr:rowOff>
    </xdr:to>
    <xdr:cxnSp macro="">
      <xdr:nvCxnSpPr>
        <xdr:cNvPr id="129" name="直線コネクタ 128"/>
        <xdr:cNvCxnSpPr/>
      </xdr:nvCxnSpPr>
      <xdr:spPr>
        <a:xfrm flipV="1">
          <a:off x="15671800" y="2638334"/>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40459</xdr:rowOff>
    </xdr:from>
    <xdr:to>
      <xdr:col>22</xdr:col>
      <xdr:colOff>565150</xdr:colOff>
      <xdr:row>16</xdr:row>
      <xdr:rowOff>51888</xdr:rowOff>
    </xdr:to>
    <xdr:cxnSp macro="">
      <xdr:nvCxnSpPr>
        <xdr:cNvPr id="132" name="直線コネクタ 131"/>
        <xdr:cNvCxnSpPr/>
      </xdr:nvCxnSpPr>
      <xdr:spPr>
        <a:xfrm>
          <a:off x="14782800" y="2612209"/>
          <a:ext cx="8890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40459</xdr:rowOff>
    </xdr:from>
    <xdr:to>
      <xdr:col>21</xdr:col>
      <xdr:colOff>361950</xdr:colOff>
      <xdr:row>15</xdr:row>
      <xdr:rowOff>53521</xdr:rowOff>
    </xdr:to>
    <xdr:cxnSp macro="">
      <xdr:nvCxnSpPr>
        <xdr:cNvPr id="135" name="直線コネクタ 134"/>
        <xdr:cNvCxnSpPr/>
      </xdr:nvCxnSpPr>
      <xdr:spPr>
        <a:xfrm flipV="1">
          <a:off x="13893800" y="261220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94162</xdr:rowOff>
    </xdr:from>
    <xdr:to>
      <xdr:col>21</xdr:col>
      <xdr:colOff>412750</xdr:colOff>
      <xdr:row>16</xdr:row>
      <xdr:rowOff>24312</xdr:rowOff>
    </xdr:to>
    <xdr:sp macro="" textlink="">
      <xdr:nvSpPr>
        <xdr:cNvPr id="136" name="フローチャート : 判断 135"/>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9089</xdr:rowOff>
    </xdr:from>
    <xdr:ext cx="762000" cy="259045"/>
    <xdr:sp macro="" textlink="">
      <xdr:nvSpPr>
        <xdr:cNvPr id="137" name="テキスト ボックス 136"/>
        <xdr:cNvSpPr txBox="1"/>
      </xdr:nvSpPr>
      <xdr:spPr>
        <a:xfrm>
          <a:off x="14401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53521</xdr:rowOff>
    </xdr:to>
    <xdr:cxnSp macro="">
      <xdr:nvCxnSpPr>
        <xdr:cNvPr id="138" name="直線コネクタ 137"/>
        <xdr:cNvCxnSpPr/>
      </xdr:nvCxnSpPr>
      <xdr:spPr>
        <a:xfrm>
          <a:off x="13004800" y="2566488"/>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54973</xdr:rowOff>
    </xdr:from>
    <xdr:to>
      <xdr:col>20</xdr:col>
      <xdr:colOff>209550</xdr:colOff>
      <xdr:row>15</xdr:row>
      <xdr:rowOff>156573</xdr:rowOff>
    </xdr:to>
    <xdr:sp macro="" textlink="">
      <xdr:nvSpPr>
        <xdr:cNvPr id="139" name="フローチャート : 判断 138"/>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141350</xdr:rowOff>
    </xdr:from>
    <xdr:ext cx="762000" cy="259045"/>
    <xdr:sp macro="" textlink="">
      <xdr:nvSpPr>
        <xdr:cNvPr id="140" name="テキスト ボックス 139"/>
        <xdr:cNvSpPr txBox="1"/>
      </xdr:nvSpPr>
      <xdr:spPr>
        <a:xfrm>
          <a:off x="13512800" y="271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15784</xdr:rowOff>
    </xdr:from>
    <xdr:to>
      <xdr:col>24</xdr:col>
      <xdr:colOff>82550</xdr:colOff>
      <xdr:row>15</xdr:row>
      <xdr:rowOff>117384</xdr:rowOff>
    </xdr:to>
    <xdr:sp macro="" textlink="">
      <xdr:nvSpPr>
        <xdr:cNvPr id="148" name="円/楕円 147"/>
        <xdr:cNvSpPr/>
      </xdr:nvSpPr>
      <xdr:spPr>
        <a:xfrm>
          <a:off x="16459200" y="258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32311</xdr:rowOff>
    </xdr:from>
    <xdr:ext cx="762000" cy="259045"/>
    <xdr:sp macro="" textlink="">
      <xdr:nvSpPr>
        <xdr:cNvPr id="149" name="物件費該当値テキスト"/>
        <xdr:cNvSpPr txBox="1"/>
      </xdr:nvSpPr>
      <xdr:spPr>
        <a:xfrm>
          <a:off x="16598900" y="24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1088</xdr:rowOff>
    </xdr:from>
    <xdr:to>
      <xdr:col>22</xdr:col>
      <xdr:colOff>615950</xdr:colOff>
      <xdr:row>16</xdr:row>
      <xdr:rowOff>102688</xdr:rowOff>
    </xdr:to>
    <xdr:sp macro="" textlink="">
      <xdr:nvSpPr>
        <xdr:cNvPr id="150" name="円/楕円 149"/>
        <xdr:cNvSpPr/>
      </xdr:nvSpPr>
      <xdr:spPr>
        <a:xfrm>
          <a:off x="15621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87465</xdr:rowOff>
    </xdr:from>
    <xdr:ext cx="736600" cy="259045"/>
    <xdr:sp macro="" textlink="">
      <xdr:nvSpPr>
        <xdr:cNvPr id="151" name="テキスト ボックス 150"/>
        <xdr:cNvSpPr txBox="1"/>
      </xdr:nvSpPr>
      <xdr:spPr>
        <a:xfrm>
          <a:off x="15290800" y="283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161109</xdr:rowOff>
    </xdr:from>
    <xdr:to>
      <xdr:col>21</xdr:col>
      <xdr:colOff>412750</xdr:colOff>
      <xdr:row>15</xdr:row>
      <xdr:rowOff>91259</xdr:rowOff>
    </xdr:to>
    <xdr:sp macro="" textlink="">
      <xdr:nvSpPr>
        <xdr:cNvPr id="152" name="円/楕円 151"/>
        <xdr:cNvSpPr/>
      </xdr:nvSpPr>
      <xdr:spPr>
        <a:xfrm>
          <a:off x="14732000" y="256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101436</xdr:rowOff>
    </xdr:from>
    <xdr:ext cx="762000" cy="259045"/>
    <xdr:sp macro="" textlink="">
      <xdr:nvSpPr>
        <xdr:cNvPr id="153" name="テキスト ボックス 152"/>
        <xdr:cNvSpPr txBox="1"/>
      </xdr:nvSpPr>
      <xdr:spPr>
        <a:xfrm>
          <a:off x="14401800" y="233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2721</xdr:rowOff>
    </xdr:from>
    <xdr:to>
      <xdr:col>20</xdr:col>
      <xdr:colOff>209550</xdr:colOff>
      <xdr:row>15</xdr:row>
      <xdr:rowOff>104321</xdr:rowOff>
    </xdr:to>
    <xdr:sp macro="" textlink="">
      <xdr:nvSpPr>
        <xdr:cNvPr id="154" name="円/楕円 153"/>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114498</xdr:rowOff>
    </xdr:from>
    <xdr:ext cx="762000" cy="259045"/>
    <xdr:sp macro="" textlink="">
      <xdr:nvSpPr>
        <xdr:cNvPr id="155" name="テキスト ボックス 154"/>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類似団体平均と比較すると低く推移している。今後も町民の健康づくりにより医療費等の削減を図り、扶助費の抑制に努める。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107950</xdr:rowOff>
    </xdr:to>
    <xdr:cxnSp macro="">
      <xdr:nvCxnSpPr>
        <xdr:cNvPr id="190" name="直線コネクタ 189"/>
        <xdr:cNvCxnSpPr/>
      </xdr:nvCxnSpPr>
      <xdr:spPr>
        <a:xfrm>
          <a:off x="3987800" y="9137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10177</xdr:rowOff>
    </xdr:from>
    <xdr:ext cx="762000" cy="259045"/>
    <xdr:sp macro="" textlink="">
      <xdr:nvSpPr>
        <xdr:cNvPr id="191" name="扶助費平均値テキスト"/>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88900</xdr:rowOff>
    </xdr:to>
    <xdr:cxnSp macro="">
      <xdr:nvCxnSpPr>
        <xdr:cNvPr id="193" name="直線コネクタ 192"/>
        <xdr:cNvCxnSpPr/>
      </xdr:nvCxnSpPr>
      <xdr:spPr>
        <a:xfrm flipV="1">
          <a:off x="3098800" y="913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5" name="テキスト ボックス 194"/>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88900</xdr:rowOff>
    </xdr:to>
    <xdr:cxnSp macro="">
      <xdr:nvCxnSpPr>
        <xdr:cNvPr id="196" name="直線コネクタ 195"/>
        <xdr:cNvCxnSpPr/>
      </xdr:nvCxnSpPr>
      <xdr:spPr>
        <a:xfrm>
          <a:off x="2209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7" name="フローチャート : 判断 196"/>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8" name="テキスト ボックス 197"/>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88900</xdr:rowOff>
    </xdr:to>
    <xdr:cxnSp macro="">
      <xdr:nvCxnSpPr>
        <xdr:cNvPr id="199" name="直線コネクタ 198"/>
        <xdr:cNvCxnSpPr/>
      </xdr:nvCxnSpPr>
      <xdr:spPr>
        <a:xfrm flipV="1">
          <a:off x="1320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200" name="フローチャート : 判断 199"/>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201" name="テキスト ボックス 200"/>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202" name="フローチャート : 判断 201"/>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203" name="テキスト ボックス 202"/>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9" name="円/楕円 208"/>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10"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1" name="円/楕円 210"/>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2" name="テキスト ボックス 211"/>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13" name="円/楕円 212"/>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14" name="テキスト ボックス 213"/>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5" name="円/楕円 214"/>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6" name="テキスト ボックス 215"/>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38100</xdr:rowOff>
    </xdr:from>
    <xdr:to>
      <xdr:col>1</xdr:col>
      <xdr:colOff>676275</xdr:colOff>
      <xdr:row>53</xdr:row>
      <xdr:rowOff>139700</xdr:rowOff>
    </xdr:to>
    <xdr:sp macro="" textlink="">
      <xdr:nvSpPr>
        <xdr:cNvPr id="217" name="円/楕円 216"/>
        <xdr:cNvSpPr/>
      </xdr:nvSpPr>
      <xdr:spPr>
        <a:xfrm>
          <a:off x="1270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149877</xdr:rowOff>
    </xdr:from>
    <xdr:ext cx="762000" cy="259045"/>
    <xdr:sp macro="" textlink="">
      <xdr:nvSpPr>
        <xdr:cNvPr id="218" name="テキスト ボックス 217"/>
        <xdr:cNvSpPr txBox="1"/>
      </xdr:nvSpPr>
      <xdr:spPr>
        <a:xfrm>
          <a:off x="939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低く推移している。今後においても国民健康保険事業、介護保険事業における保険税（料）の適正化による財政健全化を図るとともに、公共下水道事業における下水道普及率の向上や下水道使用料の確保等を行い、繰出金に係る普通会計の負担を軽減するよう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62</xdr:row>
      <xdr:rowOff>12700</xdr:rowOff>
    </xdr:to>
    <xdr:cxnSp macro="">
      <xdr:nvCxnSpPr>
        <xdr:cNvPr id="246" name="直線コネクタ 245"/>
        <xdr:cNvCxnSpPr/>
      </xdr:nvCxnSpPr>
      <xdr:spPr>
        <a:xfrm flipV="1">
          <a:off x="16510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49"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0" name="直線コネクタ 249"/>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85090</xdr:rowOff>
    </xdr:to>
    <xdr:cxnSp macro="">
      <xdr:nvCxnSpPr>
        <xdr:cNvPr id="251" name="直線コネクタ 250"/>
        <xdr:cNvCxnSpPr/>
      </xdr:nvCxnSpPr>
      <xdr:spPr>
        <a:xfrm>
          <a:off x="15671800" y="9408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132097</xdr:rowOff>
    </xdr:from>
    <xdr:ext cx="762000" cy="259045"/>
    <xdr:sp macro="" textlink="">
      <xdr:nvSpPr>
        <xdr:cNvPr id="252" name="その他平均値テキスト"/>
        <xdr:cNvSpPr txBox="1"/>
      </xdr:nvSpPr>
      <xdr:spPr>
        <a:xfrm>
          <a:off x="16598900" y="973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53" name="フローチャート : 判断 252"/>
        <xdr:cNvSpPr/>
      </xdr:nvSpPr>
      <xdr:spPr>
        <a:xfrm>
          <a:off x="164592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39370</xdr:rowOff>
    </xdr:to>
    <xdr:cxnSp macro="">
      <xdr:nvCxnSpPr>
        <xdr:cNvPr id="254" name="直線コネクタ 253"/>
        <xdr:cNvCxnSpPr/>
      </xdr:nvCxnSpPr>
      <xdr:spPr>
        <a:xfrm flipV="1">
          <a:off x="14782800" y="9408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134620</xdr:rowOff>
    </xdr:from>
    <xdr:to>
      <xdr:col>21</xdr:col>
      <xdr:colOff>361950</xdr:colOff>
      <xdr:row>55</xdr:row>
      <xdr:rowOff>39370</xdr:rowOff>
    </xdr:to>
    <xdr:cxnSp macro="">
      <xdr:nvCxnSpPr>
        <xdr:cNvPr id="257" name="直線コネクタ 256"/>
        <xdr:cNvCxnSpPr/>
      </xdr:nvCxnSpPr>
      <xdr:spPr>
        <a:xfrm>
          <a:off x="13893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9" name="テキスト ボックス 258"/>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119380</xdr:rowOff>
    </xdr:from>
    <xdr:to>
      <xdr:col>20</xdr:col>
      <xdr:colOff>158750</xdr:colOff>
      <xdr:row>54</xdr:row>
      <xdr:rowOff>134620</xdr:rowOff>
    </xdr:to>
    <xdr:cxnSp macro="">
      <xdr:nvCxnSpPr>
        <xdr:cNvPr id="260" name="直線コネクタ 259"/>
        <xdr:cNvCxnSpPr/>
      </xdr:nvCxnSpPr>
      <xdr:spPr>
        <a:xfrm>
          <a:off x="13004800" y="9377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61" name="フローチャート : 判断 260"/>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62" name="テキスト ボックス 261"/>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63" name="フローチャート : 判断 262"/>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109237</xdr:rowOff>
    </xdr:from>
    <xdr:ext cx="762000" cy="259045"/>
    <xdr:sp macro="" textlink="">
      <xdr:nvSpPr>
        <xdr:cNvPr id="264" name="テキスト ボックス 263"/>
        <xdr:cNvSpPr txBox="1"/>
      </xdr:nvSpPr>
      <xdr:spPr>
        <a:xfrm>
          <a:off x="12623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34290</xdr:rowOff>
    </xdr:from>
    <xdr:to>
      <xdr:col>24</xdr:col>
      <xdr:colOff>82550</xdr:colOff>
      <xdr:row>55</xdr:row>
      <xdr:rowOff>135890</xdr:rowOff>
    </xdr:to>
    <xdr:sp macro="" textlink="">
      <xdr:nvSpPr>
        <xdr:cNvPr id="270" name="円/楕円 269"/>
        <xdr:cNvSpPr/>
      </xdr:nvSpPr>
      <xdr:spPr>
        <a:xfrm>
          <a:off x="164592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50817</xdr:rowOff>
    </xdr:from>
    <xdr:ext cx="762000" cy="259045"/>
    <xdr:sp macro="" textlink="">
      <xdr:nvSpPr>
        <xdr:cNvPr id="271" name="その他該当値テキスト"/>
        <xdr:cNvSpPr txBox="1"/>
      </xdr:nvSpPr>
      <xdr:spPr>
        <a:xfrm>
          <a:off x="165989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2" name="円/楕円 271"/>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3" name="テキスト ボックス 272"/>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160020</xdr:rowOff>
    </xdr:from>
    <xdr:to>
      <xdr:col>21</xdr:col>
      <xdr:colOff>412750</xdr:colOff>
      <xdr:row>55</xdr:row>
      <xdr:rowOff>90170</xdr:rowOff>
    </xdr:to>
    <xdr:sp macro="" textlink="">
      <xdr:nvSpPr>
        <xdr:cNvPr id="274" name="円/楕円 273"/>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100347</xdr:rowOff>
    </xdr:from>
    <xdr:ext cx="762000" cy="259045"/>
    <xdr:sp macro="" textlink="">
      <xdr:nvSpPr>
        <xdr:cNvPr id="275" name="テキスト ボックス 274"/>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83820</xdr:rowOff>
    </xdr:from>
    <xdr:to>
      <xdr:col>20</xdr:col>
      <xdr:colOff>209550</xdr:colOff>
      <xdr:row>55</xdr:row>
      <xdr:rowOff>13970</xdr:rowOff>
    </xdr:to>
    <xdr:sp macro="" textlink="">
      <xdr:nvSpPr>
        <xdr:cNvPr id="276" name="円/楕円 275"/>
        <xdr:cNvSpPr/>
      </xdr:nvSpPr>
      <xdr:spPr>
        <a:xfrm>
          <a:off x="13843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24147</xdr:rowOff>
    </xdr:from>
    <xdr:ext cx="762000" cy="259045"/>
    <xdr:sp macro="" textlink="">
      <xdr:nvSpPr>
        <xdr:cNvPr id="277" name="テキスト ボックス 276"/>
        <xdr:cNvSpPr txBox="1"/>
      </xdr:nvSpPr>
      <xdr:spPr>
        <a:xfrm>
          <a:off x="13512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68580</xdr:rowOff>
    </xdr:from>
    <xdr:to>
      <xdr:col>19</xdr:col>
      <xdr:colOff>6350</xdr:colOff>
      <xdr:row>54</xdr:row>
      <xdr:rowOff>170180</xdr:rowOff>
    </xdr:to>
    <xdr:sp macro="" textlink="">
      <xdr:nvSpPr>
        <xdr:cNvPr id="278" name="円/楕円 277"/>
        <xdr:cNvSpPr/>
      </xdr:nvSpPr>
      <xdr:spPr>
        <a:xfrm>
          <a:off x="12954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8907</xdr:rowOff>
    </xdr:from>
    <xdr:ext cx="762000" cy="259045"/>
    <xdr:sp macro="" textlink="">
      <xdr:nvSpPr>
        <xdr:cNvPr id="279" name="テキスト ボックス 278"/>
        <xdr:cNvSpPr txBox="1"/>
      </xdr:nvSpPr>
      <xdr:spPr>
        <a:xfrm>
          <a:off x="12623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類似団体平均と比較し低く推移している。今後も白糠町補助金交付基準に基づき、補助金の適正化と効果的かつ効率的な運用に努める。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4" name="直線コネクタ 303"/>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5"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6" name="直線コネクタ 305"/>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49276</xdr:rowOff>
    </xdr:from>
    <xdr:to>
      <xdr:col>24</xdr:col>
      <xdr:colOff>31750</xdr:colOff>
      <xdr:row>36</xdr:row>
      <xdr:rowOff>72136</xdr:rowOff>
    </xdr:to>
    <xdr:cxnSp macro="">
      <xdr:nvCxnSpPr>
        <xdr:cNvPr id="309" name="直線コネクタ 308"/>
        <xdr:cNvCxnSpPr/>
      </xdr:nvCxnSpPr>
      <xdr:spPr>
        <a:xfrm flipV="1">
          <a:off x="15671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0"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1" name="フローチャート :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72136</xdr:rowOff>
    </xdr:to>
    <xdr:cxnSp macro="">
      <xdr:nvCxnSpPr>
        <xdr:cNvPr id="312" name="直線コネクタ 311"/>
        <xdr:cNvCxnSpPr/>
      </xdr:nvCxnSpPr>
      <xdr:spPr>
        <a:xfrm>
          <a:off x="14782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3" name="フローチャート : 判断 312"/>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4" name="テキスト ボックス 313"/>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21844</xdr:rowOff>
    </xdr:from>
    <xdr:to>
      <xdr:col>21</xdr:col>
      <xdr:colOff>361950</xdr:colOff>
      <xdr:row>36</xdr:row>
      <xdr:rowOff>21844</xdr:rowOff>
    </xdr:to>
    <xdr:cxnSp macro="">
      <xdr:nvCxnSpPr>
        <xdr:cNvPr id="315" name="直線コネクタ 314"/>
        <xdr:cNvCxnSpPr/>
      </xdr:nvCxnSpPr>
      <xdr:spPr>
        <a:xfrm>
          <a:off x="13893800" y="6194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16" name="フローチャート : 判断 315"/>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17" name="テキスト ボックス 316"/>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21844</xdr:rowOff>
    </xdr:to>
    <xdr:cxnSp macro="">
      <xdr:nvCxnSpPr>
        <xdr:cNvPr id="318" name="直線コネクタ 317"/>
        <xdr:cNvCxnSpPr/>
      </xdr:nvCxnSpPr>
      <xdr:spPr>
        <a:xfrm>
          <a:off x="13004800" y="61849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9" name="フローチャート : 判断 318"/>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20" name="テキスト ボックス 319"/>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28" name="円/楕円 327"/>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15003</xdr:rowOff>
    </xdr:from>
    <xdr:ext cx="762000" cy="259045"/>
    <xdr:sp macro="" textlink="">
      <xdr:nvSpPr>
        <xdr:cNvPr id="329" name="補助費等該当値テキスト"/>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30" name="円/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2" name="円/楕円 331"/>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3" name="テキスト ボックス 332"/>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4" name="円/楕円 333"/>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82821</xdr:rowOff>
    </xdr:from>
    <xdr:ext cx="762000" cy="259045"/>
    <xdr:sp macro="" textlink="">
      <xdr:nvSpPr>
        <xdr:cNvPr id="335" name="テキスト ボックス 334"/>
        <xdr:cNvSpPr txBox="1"/>
      </xdr:nvSpPr>
      <xdr:spPr>
        <a:xfrm>
          <a:off x="13512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36" name="円/楕円 335"/>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37" name="テキスト ボックス 336"/>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類似団体平均と比較すると高く推移していたが、建設事業の見直しによる新規発行債の見直しにより、類似団体平均を下回った。</a:t>
          </a:r>
          <a:endParaRPr kumimoji="1" lang="en-US" altLang="ja-JP" sz="1300">
            <a:latin typeface="ＭＳ Ｐゴシック"/>
          </a:endParaRPr>
        </a:p>
        <a:p>
          <a:r>
            <a:rPr kumimoji="1" lang="ja-JP" altLang="en-US" sz="1300">
              <a:latin typeface="ＭＳ Ｐゴシック"/>
            </a:rPr>
            <a:t>　小中学校の建設に多額の地方債を発行しているため、数値の上昇が見込まれるが、今後も事業実施の適正化を図り、財政の健全化に努める。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62" name="直線コネクタ 361"/>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3"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4" name="直線コネクタ 363"/>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5"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6" name="直線コネクタ 365"/>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83565</xdr:rowOff>
    </xdr:to>
    <xdr:cxnSp macro="">
      <xdr:nvCxnSpPr>
        <xdr:cNvPr id="367" name="直線コネクタ 366"/>
        <xdr:cNvCxnSpPr/>
      </xdr:nvCxnSpPr>
      <xdr:spPr>
        <a:xfrm>
          <a:off x="3987800" y="13280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8"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9" name="フローチャート : 判断 368"/>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78994</xdr:rowOff>
    </xdr:from>
    <xdr:to>
      <xdr:col>5</xdr:col>
      <xdr:colOff>549275</xdr:colOff>
      <xdr:row>78</xdr:row>
      <xdr:rowOff>3556</xdr:rowOff>
    </xdr:to>
    <xdr:cxnSp macro="">
      <xdr:nvCxnSpPr>
        <xdr:cNvPr id="370" name="直線コネクタ 369"/>
        <xdr:cNvCxnSpPr/>
      </xdr:nvCxnSpPr>
      <xdr:spPr>
        <a:xfrm flipV="1">
          <a:off x="3098800" y="132806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21844</xdr:rowOff>
    </xdr:to>
    <xdr:cxnSp macro="">
      <xdr:nvCxnSpPr>
        <xdr:cNvPr id="373" name="直線コネクタ 372"/>
        <xdr:cNvCxnSpPr/>
      </xdr:nvCxnSpPr>
      <xdr:spPr>
        <a:xfrm flipV="1">
          <a:off x="2209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4" name="フローチャート : 判断 373"/>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5" name="テキスト ボックス 374"/>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104139</xdr:rowOff>
    </xdr:to>
    <xdr:cxnSp macro="">
      <xdr:nvCxnSpPr>
        <xdr:cNvPr id="376" name="直線コネクタ 375"/>
        <xdr:cNvCxnSpPr/>
      </xdr:nvCxnSpPr>
      <xdr:spPr>
        <a:xfrm flipV="1">
          <a:off x="1320800" y="13394944"/>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124206</xdr:rowOff>
    </xdr:from>
    <xdr:to>
      <xdr:col>3</xdr:col>
      <xdr:colOff>193675</xdr:colOff>
      <xdr:row>78</xdr:row>
      <xdr:rowOff>54356</xdr:rowOff>
    </xdr:to>
    <xdr:sp macro="" textlink="">
      <xdr:nvSpPr>
        <xdr:cNvPr id="377" name="フローチャート : 判断 376"/>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78" name="テキスト ボックス 377"/>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137922</xdr:rowOff>
    </xdr:from>
    <xdr:to>
      <xdr:col>1</xdr:col>
      <xdr:colOff>676275</xdr:colOff>
      <xdr:row>78</xdr:row>
      <xdr:rowOff>68072</xdr:rowOff>
    </xdr:to>
    <xdr:sp macro="" textlink="">
      <xdr:nvSpPr>
        <xdr:cNvPr id="379" name="フローチャート : 判断 378"/>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78249</xdr:rowOff>
    </xdr:from>
    <xdr:ext cx="762000" cy="259045"/>
    <xdr:sp macro="" textlink="">
      <xdr:nvSpPr>
        <xdr:cNvPr id="380" name="テキスト ボックス 379"/>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6" name="円/楕円 385"/>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87"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28194</xdr:rowOff>
    </xdr:from>
    <xdr:to>
      <xdr:col>5</xdr:col>
      <xdr:colOff>600075</xdr:colOff>
      <xdr:row>77</xdr:row>
      <xdr:rowOff>129794</xdr:rowOff>
    </xdr:to>
    <xdr:sp macro="" textlink="">
      <xdr:nvSpPr>
        <xdr:cNvPr id="388" name="円/楕円 387"/>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139971</xdr:rowOff>
    </xdr:from>
    <xdr:ext cx="736600" cy="259045"/>
    <xdr:sp macro="" textlink="">
      <xdr:nvSpPr>
        <xdr:cNvPr id="389" name="テキスト ボックス 388"/>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90" name="円/楕円 389"/>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91" name="テキスト ボックス 390"/>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92" name="円/楕円 391"/>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93" name="テキスト ボックス 392"/>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94" name="円/楕円 393"/>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139716</xdr:rowOff>
    </xdr:from>
    <xdr:ext cx="762000" cy="259045"/>
    <xdr:sp macro="" textlink="">
      <xdr:nvSpPr>
        <xdr:cNvPr id="395" name="テキスト ボックス 394"/>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類似団体平均と比較し低く推移している。今後においても義務的経費の縮減を図るとともに、町税等収納率向上による財源確保に努める。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21" name="直線コネクタ 420"/>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22"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3" name="直線コネクタ 422"/>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4"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5" name="直線コネクタ 424"/>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26416</xdr:rowOff>
    </xdr:from>
    <xdr:to>
      <xdr:col>24</xdr:col>
      <xdr:colOff>31750</xdr:colOff>
      <xdr:row>74</xdr:row>
      <xdr:rowOff>62992</xdr:rowOff>
    </xdr:to>
    <xdr:cxnSp macro="">
      <xdr:nvCxnSpPr>
        <xdr:cNvPr id="426" name="直線コネクタ 425"/>
        <xdr:cNvCxnSpPr/>
      </xdr:nvCxnSpPr>
      <xdr:spPr>
        <a:xfrm>
          <a:off x="15671800" y="127137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7"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8" name="フローチャート : 判断 427"/>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26416</xdr:rowOff>
    </xdr:from>
    <xdr:to>
      <xdr:col>22</xdr:col>
      <xdr:colOff>565150</xdr:colOff>
      <xdr:row>74</xdr:row>
      <xdr:rowOff>26416</xdr:rowOff>
    </xdr:to>
    <xdr:cxnSp macro="">
      <xdr:nvCxnSpPr>
        <xdr:cNvPr id="429" name="直線コネクタ 428"/>
        <xdr:cNvCxnSpPr/>
      </xdr:nvCxnSpPr>
      <xdr:spPr>
        <a:xfrm>
          <a:off x="14782800" y="12713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30" name="フローチャート : 判断 429"/>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31" name="テキスト ボックス 430"/>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26416</xdr:rowOff>
    </xdr:from>
    <xdr:to>
      <xdr:col>21</xdr:col>
      <xdr:colOff>361950</xdr:colOff>
      <xdr:row>74</xdr:row>
      <xdr:rowOff>44704</xdr:rowOff>
    </xdr:to>
    <xdr:cxnSp macro="">
      <xdr:nvCxnSpPr>
        <xdr:cNvPr id="432" name="直線コネクタ 431"/>
        <xdr:cNvCxnSpPr/>
      </xdr:nvCxnSpPr>
      <xdr:spPr>
        <a:xfrm flipV="1">
          <a:off x="13893800" y="12713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33" name="フローチャート : 判断 432"/>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34" name="テキスト ボックス 433"/>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26416</xdr:rowOff>
    </xdr:from>
    <xdr:to>
      <xdr:col>20</xdr:col>
      <xdr:colOff>158750</xdr:colOff>
      <xdr:row>74</xdr:row>
      <xdr:rowOff>44704</xdr:rowOff>
    </xdr:to>
    <xdr:cxnSp macro="">
      <xdr:nvCxnSpPr>
        <xdr:cNvPr id="435" name="直線コネクタ 434"/>
        <xdr:cNvCxnSpPr/>
      </xdr:nvCxnSpPr>
      <xdr:spPr>
        <a:xfrm>
          <a:off x="13004800" y="127137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51054</xdr:rowOff>
    </xdr:from>
    <xdr:to>
      <xdr:col>20</xdr:col>
      <xdr:colOff>209550</xdr:colOff>
      <xdr:row>75</xdr:row>
      <xdr:rowOff>152654</xdr:rowOff>
    </xdr:to>
    <xdr:sp macro="" textlink="">
      <xdr:nvSpPr>
        <xdr:cNvPr id="436" name="フローチャート : 判断 435"/>
        <xdr:cNvSpPr/>
      </xdr:nvSpPr>
      <xdr:spPr>
        <a:xfrm>
          <a:off x="13843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137431</xdr:rowOff>
    </xdr:from>
    <xdr:ext cx="762000" cy="259045"/>
    <xdr:sp macro="" textlink="">
      <xdr:nvSpPr>
        <xdr:cNvPr id="437" name="テキスト ボックス 436"/>
        <xdr:cNvSpPr txBox="1"/>
      </xdr:nvSpPr>
      <xdr:spPr>
        <a:xfrm>
          <a:off x="13512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37338</xdr:rowOff>
    </xdr:from>
    <xdr:to>
      <xdr:col>19</xdr:col>
      <xdr:colOff>6350</xdr:colOff>
      <xdr:row>75</xdr:row>
      <xdr:rowOff>138938</xdr:rowOff>
    </xdr:to>
    <xdr:sp macro="" textlink="">
      <xdr:nvSpPr>
        <xdr:cNvPr id="438" name="フローチャート : 判断 437"/>
        <xdr:cNvSpPr/>
      </xdr:nvSpPr>
      <xdr:spPr>
        <a:xfrm>
          <a:off x="12954000" y="128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123714</xdr:rowOff>
    </xdr:from>
    <xdr:ext cx="762000" cy="259045"/>
    <xdr:sp macro="" textlink="">
      <xdr:nvSpPr>
        <xdr:cNvPr id="439" name="テキスト ボックス 438"/>
        <xdr:cNvSpPr txBox="1"/>
      </xdr:nvSpPr>
      <xdr:spPr>
        <a:xfrm>
          <a:off x="12623800" y="1298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12192</xdr:rowOff>
    </xdr:from>
    <xdr:to>
      <xdr:col>24</xdr:col>
      <xdr:colOff>82550</xdr:colOff>
      <xdr:row>74</xdr:row>
      <xdr:rowOff>113792</xdr:rowOff>
    </xdr:to>
    <xdr:sp macro="" textlink="">
      <xdr:nvSpPr>
        <xdr:cNvPr id="445" name="円/楕円 444"/>
        <xdr:cNvSpPr/>
      </xdr:nvSpPr>
      <xdr:spPr>
        <a:xfrm>
          <a:off x="164592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28719</xdr:rowOff>
    </xdr:from>
    <xdr:ext cx="762000" cy="259045"/>
    <xdr:sp macro="" textlink="">
      <xdr:nvSpPr>
        <xdr:cNvPr id="446" name="公債費以外該当値テキスト"/>
        <xdr:cNvSpPr txBox="1"/>
      </xdr:nvSpPr>
      <xdr:spPr>
        <a:xfrm>
          <a:off x="16598900" y="1254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147066</xdr:rowOff>
    </xdr:from>
    <xdr:to>
      <xdr:col>22</xdr:col>
      <xdr:colOff>615950</xdr:colOff>
      <xdr:row>74</xdr:row>
      <xdr:rowOff>77216</xdr:rowOff>
    </xdr:to>
    <xdr:sp macro="" textlink="">
      <xdr:nvSpPr>
        <xdr:cNvPr id="447" name="円/楕円 446"/>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87393</xdr:rowOff>
    </xdr:from>
    <xdr:ext cx="736600" cy="259045"/>
    <xdr:sp macro="" textlink="">
      <xdr:nvSpPr>
        <xdr:cNvPr id="448" name="テキスト ボックス 447"/>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147066</xdr:rowOff>
    </xdr:from>
    <xdr:to>
      <xdr:col>21</xdr:col>
      <xdr:colOff>412750</xdr:colOff>
      <xdr:row>74</xdr:row>
      <xdr:rowOff>77216</xdr:rowOff>
    </xdr:to>
    <xdr:sp macro="" textlink="">
      <xdr:nvSpPr>
        <xdr:cNvPr id="449" name="円/楕円 448"/>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87393</xdr:rowOff>
    </xdr:from>
    <xdr:ext cx="762000" cy="259045"/>
    <xdr:sp macro="" textlink="">
      <xdr:nvSpPr>
        <xdr:cNvPr id="450" name="テキスト ボックス 449"/>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165354</xdr:rowOff>
    </xdr:from>
    <xdr:to>
      <xdr:col>20</xdr:col>
      <xdr:colOff>209550</xdr:colOff>
      <xdr:row>74</xdr:row>
      <xdr:rowOff>95504</xdr:rowOff>
    </xdr:to>
    <xdr:sp macro="" textlink="">
      <xdr:nvSpPr>
        <xdr:cNvPr id="451" name="円/楕円 450"/>
        <xdr:cNvSpPr/>
      </xdr:nvSpPr>
      <xdr:spPr>
        <a:xfrm>
          <a:off x="13843000" y="126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105681</xdr:rowOff>
    </xdr:from>
    <xdr:ext cx="762000" cy="259045"/>
    <xdr:sp macro="" textlink="">
      <xdr:nvSpPr>
        <xdr:cNvPr id="452" name="テキスト ボックス 451"/>
        <xdr:cNvSpPr txBox="1"/>
      </xdr:nvSpPr>
      <xdr:spPr>
        <a:xfrm>
          <a:off x="13512800" y="124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147066</xdr:rowOff>
    </xdr:from>
    <xdr:to>
      <xdr:col>19</xdr:col>
      <xdr:colOff>6350</xdr:colOff>
      <xdr:row>74</xdr:row>
      <xdr:rowOff>77216</xdr:rowOff>
    </xdr:to>
    <xdr:sp macro="" textlink="">
      <xdr:nvSpPr>
        <xdr:cNvPr id="453" name="円/楕円 452"/>
        <xdr:cNvSpPr/>
      </xdr:nvSpPr>
      <xdr:spPr>
        <a:xfrm>
          <a:off x="12954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87393</xdr:rowOff>
    </xdr:from>
    <xdr:ext cx="762000" cy="259045"/>
    <xdr:sp macro="" textlink="">
      <xdr:nvSpPr>
        <xdr:cNvPr id="454" name="テキスト ボックス 453"/>
        <xdr:cNvSpPr txBox="1"/>
      </xdr:nvSpPr>
      <xdr:spPr>
        <a:xfrm>
          <a:off x="12623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北海道白糠町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123208</xdr:rowOff>
    </xdr:from>
    <xdr:to>
      <xdr:col>4</xdr:col>
      <xdr:colOff>1117600</xdr:colOff>
      <xdr:row>15</xdr:row>
      <xdr:rowOff>138177</xdr:rowOff>
    </xdr:to>
    <xdr:cxnSp macro="">
      <xdr:nvCxnSpPr>
        <xdr:cNvPr id="48" name="直線コネクタ 47"/>
        <xdr:cNvCxnSpPr/>
      </xdr:nvCxnSpPr>
      <xdr:spPr bwMode="auto">
        <a:xfrm flipV="1">
          <a:off x="5003800" y="2742583"/>
          <a:ext cx="647700" cy="1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140013</xdr:rowOff>
    </xdr:from>
    <xdr:ext cx="762000" cy="259045"/>
    <xdr:sp macro="" textlink="">
      <xdr:nvSpPr>
        <xdr:cNvPr id="49" name="人口1人当たり決算額の推移平均値テキスト130"/>
        <xdr:cNvSpPr txBox="1"/>
      </xdr:nvSpPr>
      <xdr:spPr>
        <a:xfrm>
          <a:off x="5740400" y="310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114787</xdr:rowOff>
    </xdr:from>
    <xdr:to>
      <xdr:col>4</xdr:col>
      <xdr:colOff>469900</xdr:colOff>
      <xdr:row>15</xdr:row>
      <xdr:rowOff>138177</xdr:rowOff>
    </xdr:to>
    <xdr:cxnSp macro="">
      <xdr:nvCxnSpPr>
        <xdr:cNvPr id="51" name="直線コネクタ 50"/>
        <xdr:cNvCxnSpPr/>
      </xdr:nvCxnSpPr>
      <xdr:spPr bwMode="auto">
        <a:xfrm>
          <a:off x="4305300" y="2734162"/>
          <a:ext cx="698500" cy="233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109152</xdr:rowOff>
    </xdr:from>
    <xdr:ext cx="736600" cy="259045"/>
    <xdr:sp macro="" textlink="">
      <xdr:nvSpPr>
        <xdr:cNvPr id="53" name="テキスト ボックス 52"/>
        <xdr:cNvSpPr txBox="1"/>
      </xdr:nvSpPr>
      <xdr:spPr>
        <a:xfrm>
          <a:off x="4622800" y="324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114787</xdr:rowOff>
    </xdr:from>
    <xdr:to>
      <xdr:col>3</xdr:col>
      <xdr:colOff>904875</xdr:colOff>
      <xdr:row>15</xdr:row>
      <xdr:rowOff>147440</xdr:rowOff>
    </xdr:to>
    <xdr:cxnSp macro="">
      <xdr:nvCxnSpPr>
        <xdr:cNvPr id="54" name="直線コネクタ 53"/>
        <xdr:cNvCxnSpPr/>
      </xdr:nvCxnSpPr>
      <xdr:spPr bwMode="auto">
        <a:xfrm flipV="1">
          <a:off x="3606800" y="2734162"/>
          <a:ext cx="698500" cy="32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154211</xdr:rowOff>
    </xdr:from>
    <xdr:to>
      <xdr:col>3</xdr:col>
      <xdr:colOff>955675</xdr:colOff>
      <xdr:row>18</xdr:row>
      <xdr:rowOff>84361</xdr:rowOff>
    </xdr:to>
    <xdr:sp macro="" textlink="">
      <xdr:nvSpPr>
        <xdr:cNvPr id="55" name="フローチャート : 判断 54"/>
        <xdr:cNvSpPr/>
      </xdr:nvSpPr>
      <xdr:spPr bwMode="auto">
        <a:xfrm>
          <a:off x="4254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69137</xdr:rowOff>
    </xdr:from>
    <xdr:ext cx="762000" cy="259045"/>
    <xdr:sp macro="" textlink="">
      <xdr:nvSpPr>
        <xdr:cNvPr id="56" name="テキスト ボックス 55"/>
        <xdr:cNvSpPr txBox="1"/>
      </xdr:nvSpPr>
      <xdr:spPr>
        <a:xfrm>
          <a:off x="3924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102470</xdr:rowOff>
    </xdr:from>
    <xdr:to>
      <xdr:col>3</xdr:col>
      <xdr:colOff>206375</xdr:colOff>
      <xdr:row>15</xdr:row>
      <xdr:rowOff>147440</xdr:rowOff>
    </xdr:to>
    <xdr:cxnSp macro="">
      <xdr:nvCxnSpPr>
        <xdr:cNvPr id="57" name="直線コネクタ 56"/>
        <xdr:cNvCxnSpPr/>
      </xdr:nvCxnSpPr>
      <xdr:spPr bwMode="auto">
        <a:xfrm>
          <a:off x="2908300" y="2721845"/>
          <a:ext cx="698500" cy="44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18578</xdr:rowOff>
    </xdr:from>
    <xdr:to>
      <xdr:col>3</xdr:col>
      <xdr:colOff>257175</xdr:colOff>
      <xdr:row>18</xdr:row>
      <xdr:rowOff>120178</xdr:rowOff>
    </xdr:to>
    <xdr:sp macro="" textlink="">
      <xdr:nvSpPr>
        <xdr:cNvPr id="58" name="フローチャート : 判断 57"/>
        <xdr:cNvSpPr/>
      </xdr:nvSpPr>
      <xdr:spPr bwMode="auto">
        <a:xfrm>
          <a:off x="35560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104955</xdr:rowOff>
    </xdr:from>
    <xdr:ext cx="762000" cy="259045"/>
    <xdr:sp macro="" textlink="">
      <xdr:nvSpPr>
        <xdr:cNvPr id="59" name="テキスト ボックス 58"/>
        <xdr:cNvSpPr txBox="1"/>
      </xdr:nvSpPr>
      <xdr:spPr>
        <a:xfrm>
          <a:off x="3225800" y="323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13036</xdr:rowOff>
    </xdr:from>
    <xdr:to>
      <xdr:col>2</xdr:col>
      <xdr:colOff>692150</xdr:colOff>
      <xdr:row>18</xdr:row>
      <xdr:rowOff>114636</xdr:rowOff>
    </xdr:to>
    <xdr:sp macro="" textlink="">
      <xdr:nvSpPr>
        <xdr:cNvPr id="60" name="フローチャート : 判断 59"/>
        <xdr:cNvSpPr/>
      </xdr:nvSpPr>
      <xdr:spPr bwMode="auto">
        <a:xfrm>
          <a:off x="2857500" y="3146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99413</xdr:rowOff>
    </xdr:from>
    <xdr:ext cx="762000" cy="259045"/>
    <xdr:sp macro="" textlink="">
      <xdr:nvSpPr>
        <xdr:cNvPr id="61" name="テキスト ボックス 60"/>
        <xdr:cNvSpPr txBox="1"/>
      </xdr:nvSpPr>
      <xdr:spPr>
        <a:xfrm>
          <a:off x="2527300" y="323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72408</xdr:rowOff>
    </xdr:from>
    <xdr:to>
      <xdr:col>5</xdr:col>
      <xdr:colOff>34925</xdr:colOff>
      <xdr:row>16</xdr:row>
      <xdr:rowOff>2558</xdr:rowOff>
    </xdr:to>
    <xdr:sp macro="" textlink="">
      <xdr:nvSpPr>
        <xdr:cNvPr id="67" name="円/楕円 66"/>
        <xdr:cNvSpPr/>
      </xdr:nvSpPr>
      <xdr:spPr bwMode="auto">
        <a:xfrm>
          <a:off x="5600700" y="2691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88935</xdr:rowOff>
    </xdr:from>
    <xdr:ext cx="762000" cy="259045"/>
    <xdr:sp macro="" textlink="">
      <xdr:nvSpPr>
        <xdr:cNvPr id="68" name="人口1人当たり決算額の推移該当値テキスト130"/>
        <xdr:cNvSpPr txBox="1"/>
      </xdr:nvSpPr>
      <xdr:spPr>
        <a:xfrm>
          <a:off x="5740400" y="25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180,623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87377</xdr:rowOff>
    </xdr:from>
    <xdr:to>
      <xdr:col>4</xdr:col>
      <xdr:colOff>520700</xdr:colOff>
      <xdr:row>16</xdr:row>
      <xdr:rowOff>17527</xdr:rowOff>
    </xdr:to>
    <xdr:sp macro="" textlink="">
      <xdr:nvSpPr>
        <xdr:cNvPr id="69" name="円/楕円 68"/>
        <xdr:cNvSpPr/>
      </xdr:nvSpPr>
      <xdr:spPr bwMode="auto">
        <a:xfrm>
          <a:off x="4953000" y="2706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27704</xdr:rowOff>
    </xdr:from>
    <xdr:ext cx="736600" cy="259045"/>
    <xdr:sp macro="" textlink="">
      <xdr:nvSpPr>
        <xdr:cNvPr id="70" name="テキスト ボックス 69"/>
        <xdr:cNvSpPr txBox="1"/>
      </xdr:nvSpPr>
      <xdr:spPr>
        <a:xfrm>
          <a:off x="4622800" y="2475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178,986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63987</xdr:rowOff>
    </xdr:from>
    <xdr:to>
      <xdr:col>3</xdr:col>
      <xdr:colOff>955675</xdr:colOff>
      <xdr:row>15</xdr:row>
      <xdr:rowOff>165587</xdr:rowOff>
    </xdr:to>
    <xdr:sp macro="" textlink="">
      <xdr:nvSpPr>
        <xdr:cNvPr id="71" name="円/楕円 70"/>
        <xdr:cNvSpPr/>
      </xdr:nvSpPr>
      <xdr:spPr bwMode="auto">
        <a:xfrm>
          <a:off x="4254500" y="268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4314</xdr:rowOff>
    </xdr:from>
    <xdr:ext cx="762000" cy="259045"/>
    <xdr:sp macro="" textlink="">
      <xdr:nvSpPr>
        <xdr:cNvPr id="72" name="テキスト ボックス 71"/>
        <xdr:cNvSpPr txBox="1"/>
      </xdr:nvSpPr>
      <xdr:spPr>
        <a:xfrm>
          <a:off x="3924300" y="245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181,544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96640</xdr:rowOff>
    </xdr:from>
    <xdr:to>
      <xdr:col>3</xdr:col>
      <xdr:colOff>257175</xdr:colOff>
      <xdr:row>16</xdr:row>
      <xdr:rowOff>26790</xdr:rowOff>
    </xdr:to>
    <xdr:sp macro="" textlink="">
      <xdr:nvSpPr>
        <xdr:cNvPr id="73" name="円/楕円 72"/>
        <xdr:cNvSpPr/>
      </xdr:nvSpPr>
      <xdr:spPr bwMode="auto">
        <a:xfrm>
          <a:off x="3556000" y="2716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36967</xdr:rowOff>
    </xdr:from>
    <xdr:ext cx="762000" cy="259045"/>
    <xdr:sp macro="" textlink="">
      <xdr:nvSpPr>
        <xdr:cNvPr id="74" name="テキスト ボックス 73"/>
        <xdr:cNvSpPr txBox="1"/>
      </xdr:nvSpPr>
      <xdr:spPr>
        <a:xfrm>
          <a:off x="3225800" y="248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177,973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51670</xdr:rowOff>
    </xdr:from>
    <xdr:to>
      <xdr:col>2</xdr:col>
      <xdr:colOff>692150</xdr:colOff>
      <xdr:row>15</xdr:row>
      <xdr:rowOff>153270</xdr:rowOff>
    </xdr:to>
    <xdr:sp macro="" textlink="">
      <xdr:nvSpPr>
        <xdr:cNvPr id="75" name="円/楕円 74"/>
        <xdr:cNvSpPr/>
      </xdr:nvSpPr>
      <xdr:spPr bwMode="auto">
        <a:xfrm>
          <a:off x="2857500" y="2671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163447</xdr:rowOff>
    </xdr:from>
    <xdr:ext cx="762000" cy="259045"/>
    <xdr:sp macro="" textlink="">
      <xdr:nvSpPr>
        <xdr:cNvPr id="76" name="テキスト ボックス 75"/>
        <xdr:cNvSpPr txBox="1"/>
      </xdr:nvSpPr>
      <xdr:spPr>
        <a:xfrm>
          <a:off x="2527300" y="243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179464</xdr:rowOff>
    </xdr:from>
    <xdr:to>
      <xdr:col>4</xdr:col>
      <xdr:colOff>1117600</xdr:colOff>
      <xdr:row>34</xdr:row>
      <xdr:rowOff>254768</xdr:rowOff>
    </xdr:to>
    <xdr:cxnSp macro="">
      <xdr:nvCxnSpPr>
        <xdr:cNvPr id="109" name="直線コネクタ 108"/>
        <xdr:cNvCxnSpPr/>
      </xdr:nvCxnSpPr>
      <xdr:spPr bwMode="auto">
        <a:xfrm>
          <a:off x="5003800" y="6446914"/>
          <a:ext cx="647700" cy="75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120637</xdr:rowOff>
    </xdr:from>
    <xdr:to>
      <xdr:col>4</xdr:col>
      <xdr:colOff>469900</xdr:colOff>
      <xdr:row>34</xdr:row>
      <xdr:rowOff>179464</xdr:rowOff>
    </xdr:to>
    <xdr:cxnSp macro="">
      <xdr:nvCxnSpPr>
        <xdr:cNvPr id="112" name="直線コネクタ 111"/>
        <xdr:cNvCxnSpPr/>
      </xdr:nvCxnSpPr>
      <xdr:spPr bwMode="auto">
        <a:xfrm>
          <a:off x="4305300" y="6388087"/>
          <a:ext cx="698500" cy="58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20968</xdr:rowOff>
    </xdr:from>
    <xdr:to>
      <xdr:col>3</xdr:col>
      <xdr:colOff>904875</xdr:colOff>
      <xdr:row>34</xdr:row>
      <xdr:rowOff>120637</xdr:rowOff>
    </xdr:to>
    <xdr:cxnSp macro="">
      <xdr:nvCxnSpPr>
        <xdr:cNvPr id="115" name="直線コネクタ 114"/>
        <xdr:cNvCxnSpPr/>
      </xdr:nvCxnSpPr>
      <xdr:spPr bwMode="auto">
        <a:xfrm>
          <a:off x="3606800" y="6288418"/>
          <a:ext cx="698500" cy="9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322612</xdr:rowOff>
    </xdr:from>
    <xdr:to>
      <xdr:col>3</xdr:col>
      <xdr:colOff>955675</xdr:colOff>
      <xdr:row>35</xdr:row>
      <xdr:rowOff>81312</xdr:rowOff>
    </xdr:to>
    <xdr:sp macro="" textlink="">
      <xdr:nvSpPr>
        <xdr:cNvPr id="116" name="フローチャート : 判断 115"/>
        <xdr:cNvSpPr/>
      </xdr:nvSpPr>
      <xdr:spPr bwMode="auto">
        <a:xfrm>
          <a:off x="4254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66089</xdr:rowOff>
    </xdr:from>
    <xdr:ext cx="762000" cy="259045"/>
    <xdr:sp macro="" textlink="">
      <xdr:nvSpPr>
        <xdr:cNvPr id="117" name="テキスト ボックス 116"/>
        <xdr:cNvSpPr txBox="1"/>
      </xdr:nvSpPr>
      <xdr:spPr>
        <a:xfrm>
          <a:off x="3924300" y="66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291268</xdr:rowOff>
    </xdr:from>
    <xdr:to>
      <xdr:col>3</xdr:col>
      <xdr:colOff>206375</xdr:colOff>
      <xdr:row>34</xdr:row>
      <xdr:rowOff>20968</xdr:rowOff>
    </xdr:to>
    <xdr:cxnSp macro="">
      <xdr:nvCxnSpPr>
        <xdr:cNvPr id="118" name="直線コネクタ 117"/>
        <xdr:cNvCxnSpPr/>
      </xdr:nvCxnSpPr>
      <xdr:spPr bwMode="auto">
        <a:xfrm>
          <a:off x="2908300" y="6215818"/>
          <a:ext cx="698500" cy="72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260338</xdr:rowOff>
    </xdr:from>
    <xdr:to>
      <xdr:col>3</xdr:col>
      <xdr:colOff>257175</xdr:colOff>
      <xdr:row>35</xdr:row>
      <xdr:rowOff>19038</xdr:rowOff>
    </xdr:to>
    <xdr:sp macro="" textlink="">
      <xdr:nvSpPr>
        <xdr:cNvPr id="119" name="フローチャート : 判断 118"/>
        <xdr:cNvSpPr/>
      </xdr:nvSpPr>
      <xdr:spPr bwMode="auto">
        <a:xfrm>
          <a:off x="3556000" y="6527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3815</xdr:rowOff>
    </xdr:from>
    <xdr:ext cx="762000" cy="259045"/>
    <xdr:sp macro="" textlink="">
      <xdr:nvSpPr>
        <xdr:cNvPr id="120" name="テキスト ボックス 119"/>
        <xdr:cNvSpPr txBox="1"/>
      </xdr:nvSpPr>
      <xdr:spPr>
        <a:xfrm>
          <a:off x="3225800" y="661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212408</xdr:rowOff>
    </xdr:from>
    <xdr:to>
      <xdr:col>2</xdr:col>
      <xdr:colOff>692150</xdr:colOff>
      <xdr:row>34</xdr:row>
      <xdr:rowOff>314007</xdr:rowOff>
    </xdr:to>
    <xdr:sp macro="" textlink="">
      <xdr:nvSpPr>
        <xdr:cNvPr id="121" name="フローチャート : 判断 120"/>
        <xdr:cNvSpPr/>
      </xdr:nvSpPr>
      <xdr:spPr bwMode="auto">
        <a:xfrm>
          <a:off x="2857500" y="647985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298784</xdr:rowOff>
    </xdr:from>
    <xdr:ext cx="762000" cy="259045"/>
    <xdr:sp macro="" textlink="">
      <xdr:nvSpPr>
        <xdr:cNvPr id="122" name="テキスト ボックス 121"/>
        <xdr:cNvSpPr txBox="1"/>
      </xdr:nvSpPr>
      <xdr:spPr>
        <a:xfrm>
          <a:off x="2527300" y="656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203968</xdr:rowOff>
    </xdr:from>
    <xdr:to>
      <xdr:col>5</xdr:col>
      <xdr:colOff>34925</xdr:colOff>
      <xdr:row>34</xdr:row>
      <xdr:rowOff>305568</xdr:rowOff>
    </xdr:to>
    <xdr:sp macro="" textlink="">
      <xdr:nvSpPr>
        <xdr:cNvPr id="128" name="円/楕円 127"/>
        <xdr:cNvSpPr/>
      </xdr:nvSpPr>
      <xdr:spPr bwMode="auto">
        <a:xfrm>
          <a:off x="5600700" y="6471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49045</xdr:rowOff>
    </xdr:from>
    <xdr:ext cx="762000" cy="259045"/>
    <xdr:sp macro="" textlink="">
      <xdr:nvSpPr>
        <xdr:cNvPr id="129" name="人口1人当たり決算額の推移該当値テキスト445"/>
        <xdr:cNvSpPr txBox="1"/>
      </xdr:nvSpPr>
      <xdr:spPr>
        <a:xfrm>
          <a:off x="5740400" y="631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34,293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128664</xdr:rowOff>
    </xdr:from>
    <xdr:to>
      <xdr:col>4</xdr:col>
      <xdr:colOff>520700</xdr:colOff>
      <xdr:row>34</xdr:row>
      <xdr:rowOff>230264</xdr:rowOff>
    </xdr:to>
    <xdr:sp macro="" textlink="">
      <xdr:nvSpPr>
        <xdr:cNvPr id="130" name="円/楕円 129"/>
        <xdr:cNvSpPr/>
      </xdr:nvSpPr>
      <xdr:spPr bwMode="auto">
        <a:xfrm>
          <a:off x="4953000" y="639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240441</xdr:rowOff>
    </xdr:from>
    <xdr:ext cx="736600" cy="259045"/>
    <xdr:sp macro="" textlink="">
      <xdr:nvSpPr>
        <xdr:cNvPr id="131" name="テキスト ボックス 130"/>
        <xdr:cNvSpPr txBox="1"/>
      </xdr:nvSpPr>
      <xdr:spPr>
        <a:xfrm>
          <a:off x="4622800" y="6164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38,246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69837</xdr:rowOff>
    </xdr:from>
    <xdr:to>
      <xdr:col>3</xdr:col>
      <xdr:colOff>955675</xdr:colOff>
      <xdr:row>34</xdr:row>
      <xdr:rowOff>171437</xdr:rowOff>
    </xdr:to>
    <xdr:sp macro="" textlink="">
      <xdr:nvSpPr>
        <xdr:cNvPr id="132" name="円/楕円 131"/>
        <xdr:cNvSpPr/>
      </xdr:nvSpPr>
      <xdr:spPr bwMode="auto">
        <a:xfrm>
          <a:off x="4254500" y="6337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181614</xdr:rowOff>
    </xdr:from>
    <xdr:ext cx="762000" cy="259045"/>
    <xdr:sp macro="" textlink="">
      <xdr:nvSpPr>
        <xdr:cNvPr id="133" name="テキスト ボックス 132"/>
        <xdr:cNvSpPr txBox="1"/>
      </xdr:nvSpPr>
      <xdr:spPr>
        <a:xfrm>
          <a:off x="3924300" y="610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41,334</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313068</xdr:rowOff>
    </xdr:from>
    <xdr:to>
      <xdr:col>3</xdr:col>
      <xdr:colOff>257175</xdr:colOff>
      <xdr:row>34</xdr:row>
      <xdr:rowOff>71768</xdr:rowOff>
    </xdr:to>
    <xdr:sp macro="" textlink="">
      <xdr:nvSpPr>
        <xdr:cNvPr id="134" name="円/楕円 133"/>
        <xdr:cNvSpPr/>
      </xdr:nvSpPr>
      <xdr:spPr bwMode="auto">
        <a:xfrm>
          <a:off x="3556000" y="6237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81945</xdr:rowOff>
    </xdr:from>
    <xdr:ext cx="762000" cy="259045"/>
    <xdr:sp macro="" textlink="">
      <xdr:nvSpPr>
        <xdr:cNvPr id="135" name="テキスト ボックス 134"/>
        <xdr:cNvSpPr txBox="1"/>
      </xdr:nvSpPr>
      <xdr:spPr>
        <a:xfrm>
          <a:off x="3225800" y="600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46,566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240468</xdr:rowOff>
    </xdr:from>
    <xdr:to>
      <xdr:col>2</xdr:col>
      <xdr:colOff>692150</xdr:colOff>
      <xdr:row>33</xdr:row>
      <xdr:rowOff>342068</xdr:rowOff>
    </xdr:to>
    <xdr:sp macro="" textlink="">
      <xdr:nvSpPr>
        <xdr:cNvPr id="136" name="円/楕円 135"/>
        <xdr:cNvSpPr/>
      </xdr:nvSpPr>
      <xdr:spPr bwMode="auto">
        <a:xfrm>
          <a:off x="2857500" y="6165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9345</xdr:rowOff>
    </xdr:from>
    <xdr:ext cx="762000" cy="259045"/>
    <xdr:sp macro="" textlink="">
      <xdr:nvSpPr>
        <xdr:cNvPr id="137" name="テキスト ボックス 136"/>
        <xdr:cNvSpPr txBox="1"/>
      </xdr:nvSpPr>
      <xdr:spPr>
        <a:xfrm>
          <a:off x="2527300" y="593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39432</xdr:rowOff>
    </xdr:from>
    <xdr:to>
      <xdr:col>6</xdr:col>
      <xdr:colOff>511175</xdr:colOff>
      <xdr:row>33</xdr:row>
      <xdr:rowOff>106281</xdr:rowOff>
    </xdr:to>
    <xdr:cxnSp macro="">
      <xdr:nvCxnSpPr>
        <xdr:cNvPr id="63" name="直線コネクタ 62"/>
        <xdr:cNvCxnSpPr/>
      </xdr:nvCxnSpPr>
      <xdr:spPr>
        <a:xfrm flipV="1">
          <a:off x="3797300" y="5697282"/>
          <a:ext cx="838200" cy="6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18842</xdr:rowOff>
    </xdr:from>
    <xdr:ext cx="599010" cy="259045"/>
    <xdr:sp macro="" textlink="">
      <xdr:nvSpPr>
        <xdr:cNvPr id="64" name="人件費平均値テキスト"/>
        <xdr:cNvSpPr txBox="1"/>
      </xdr:nvSpPr>
      <xdr:spPr>
        <a:xfrm>
          <a:off x="4686300" y="6191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65307</xdr:rowOff>
    </xdr:from>
    <xdr:to>
      <xdr:col>5</xdr:col>
      <xdr:colOff>358775</xdr:colOff>
      <xdr:row>33</xdr:row>
      <xdr:rowOff>106281</xdr:rowOff>
    </xdr:to>
    <xdr:cxnSp macro="">
      <xdr:nvCxnSpPr>
        <xdr:cNvPr id="66" name="直線コネクタ 65"/>
        <xdr:cNvCxnSpPr/>
      </xdr:nvCxnSpPr>
      <xdr:spPr>
        <a:xfrm>
          <a:off x="2908300" y="5723157"/>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150607</xdr:rowOff>
    </xdr:from>
    <xdr:to>
      <xdr:col>4</xdr:col>
      <xdr:colOff>155575</xdr:colOff>
      <xdr:row>33</xdr:row>
      <xdr:rowOff>65307</xdr:rowOff>
    </xdr:to>
    <xdr:cxnSp macro="">
      <xdr:nvCxnSpPr>
        <xdr:cNvPr id="69" name="直線コネクタ 68"/>
        <xdr:cNvCxnSpPr/>
      </xdr:nvCxnSpPr>
      <xdr:spPr>
        <a:xfrm>
          <a:off x="2019300" y="5637007"/>
          <a:ext cx="889000" cy="8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133158</xdr:rowOff>
    </xdr:from>
    <xdr:to>
      <xdr:col>2</xdr:col>
      <xdr:colOff>638175</xdr:colOff>
      <xdr:row>32</xdr:row>
      <xdr:rowOff>150607</xdr:rowOff>
    </xdr:to>
    <xdr:cxnSp macro="">
      <xdr:nvCxnSpPr>
        <xdr:cNvPr id="72" name="直線コネクタ 71"/>
        <xdr:cNvCxnSpPr/>
      </xdr:nvCxnSpPr>
      <xdr:spPr>
        <a:xfrm>
          <a:off x="1130300" y="5619558"/>
          <a:ext cx="889000" cy="1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160082</xdr:rowOff>
    </xdr:from>
    <xdr:to>
      <xdr:col>6</xdr:col>
      <xdr:colOff>561975</xdr:colOff>
      <xdr:row>33</xdr:row>
      <xdr:rowOff>90232</xdr:rowOff>
    </xdr:to>
    <xdr:sp macro="" textlink="">
      <xdr:nvSpPr>
        <xdr:cNvPr id="82" name="円/楕円 81"/>
        <xdr:cNvSpPr/>
      </xdr:nvSpPr>
      <xdr:spPr>
        <a:xfrm>
          <a:off x="4584700" y="56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11509</xdr:rowOff>
    </xdr:from>
    <xdr:ext cx="599010" cy="259045"/>
    <xdr:sp macro="" textlink="">
      <xdr:nvSpPr>
        <xdr:cNvPr id="83" name="人件費該当値テキスト"/>
        <xdr:cNvSpPr txBox="1"/>
      </xdr:nvSpPr>
      <xdr:spPr>
        <a:xfrm>
          <a:off x="4686300" y="54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159,961</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55481</xdr:rowOff>
    </xdr:from>
    <xdr:to>
      <xdr:col>5</xdr:col>
      <xdr:colOff>409575</xdr:colOff>
      <xdr:row>33</xdr:row>
      <xdr:rowOff>157081</xdr:rowOff>
    </xdr:to>
    <xdr:sp macro="" textlink="">
      <xdr:nvSpPr>
        <xdr:cNvPr id="84" name="円/楕円 83"/>
        <xdr:cNvSpPr/>
      </xdr:nvSpPr>
      <xdr:spPr>
        <a:xfrm>
          <a:off x="3746500" y="571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2158</xdr:rowOff>
    </xdr:from>
    <xdr:ext cx="599010" cy="259045"/>
    <xdr:sp macro="" textlink="">
      <xdr:nvSpPr>
        <xdr:cNvPr id="85" name="テキスト ボックス 84"/>
        <xdr:cNvSpPr txBox="1"/>
      </xdr:nvSpPr>
      <xdr:spPr>
        <a:xfrm>
          <a:off x="3497794" y="54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153,820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14507</xdr:rowOff>
    </xdr:from>
    <xdr:to>
      <xdr:col>4</xdr:col>
      <xdr:colOff>206375</xdr:colOff>
      <xdr:row>33</xdr:row>
      <xdr:rowOff>116107</xdr:rowOff>
    </xdr:to>
    <xdr:sp macro="" textlink="">
      <xdr:nvSpPr>
        <xdr:cNvPr id="86" name="円/楕円 85"/>
        <xdr:cNvSpPr/>
      </xdr:nvSpPr>
      <xdr:spPr>
        <a:xfrm>
          <a:off x="2857500" y="56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31</xdr:row>
      <xdr:rowOff>132634</xdr:rowOff>
    </xdr:from>
    <xdr:ext cx="599010" cy="259045"/>
    <xdr:sp macro="" textlink="">
      <xdr:nvSpPr>
        <xdr:cNvPr id="87" name="テキスト ボックス 86"/>
        <xdr:cNvSpPr txBox="1"/>
      </xdr:nvSpPr>
      <xdr:spPr>
        <a:xfrm>
          <a:off x="2608794" y="544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157,584</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99807</xdr:rowOff>
    </xdr:from>
    <xdr:to>
      <xdr:col>3</xdr:col>
      <xdr:colOff>3175</xdr:colOff>
      <xdr:row>33</xdr:row>
      <xdr:rowOff>29957</xdr:rowOff>
    </xdr:to>
    <xdr:sp macro="" textlink="">
      <xdr:nvSpPr>
        <xdr:cNvPr id="88" name="円/楕円 87"/>
        <xdr:cNvSpPr/>
      </xdr:nvSpPr>
      <xdr:spPr>
        <a:xfrm>
          <a:off x="1968500" y="55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46484</xdr:rowOff>
    </xdr:from>
    <xdr:ext cx="599010" cy="259045"/>
    <xdr:sp macro="" textlink="">
      <xdr:nvSpPr>
        <xdr:cNvPr id="89" name="テキスト ボックス 88"/>
        <xdr:cNvSpPr txBox="1"/>
      </xdr:nvSpPr>
      <xdr:spPr>
        <a:xfrm>
          <a:off x="1719794" y="536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165,498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82358</xdr:rowOff>
    </xdr:from>
    <xdr:to>
      <xdr:col>1</xdr:col>
      <xdr:colOff>485775</xdr:colOff>
      <xdr:row>33</xdr:row>
      <xdr:rowOff>12508</xdr:rowOff>
    </xdr:to>
    <xdr:sp macro="" textlink="">
      <xdr:nvSpPr>
        <xdr:cNvPr id="90" name="円/楕円 89"/>
        <xdr:cNvSpPr/>
      </xdr:nvSpPr>
      <xdr:spPr>
        <a:xfrm>
          <a:off x="1079500" y="55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29035</xdr:rowOff>
    </xdr:from>
    <xdr:ext cx="599010" cy="259045"/>
    <xdr:sp macro="" textlink="">
      <xdr:nvSpPr>
        <xdr:cNvPr id="91" name="テキスト ボックス 90"/>
        <xdr:cNvSpPr txBox="1"/>
      </xdr:nvSpPr>
      <xdr:spPr>
        <a:xfrm>
          <a:off x="830794" y="534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8836</xdr:rowOff>
    </xdr:from>
    <xdr:to>
      <xdr:col>6</xdr:col>
      <xdr:colOff>511175</xdr:colOff>
      <xdr:row>57</xdr:row>
      <xdr:rowOff>57369</xdr:rowOff>
    </xdr:to>
    <xdr:cxnSp macro="">
      <xdr:nvCxnSpPr>
        <xdr:cNvPr id="118" name="直線コネクタ 117"/>
        <xdr:cNvCxnSpPr/>
      </xdr:nvCxnSpPr>
      <xdr:spPr>
        <a:xfrm flipV="1">
          <a:off x="3797300" y="9781486"/>
          <a:ext cx="838200" cy="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144349</xdr:rowOff>
    </xdr:from>
    <xdr:ext cx="599010" cy="259045"/>
    <xdr:sp macro="" textlink="">
      <xdr:nvSpPr>
        <xdr:cNvPr id="119" name="物件費平均値テキスト"/>
        <xdr:cNvSpPr txBox="1"/>
      </xdr:nvSpPr>
      <xdr:spPr>
        <a:xfrm>
          <a:off x="4686300" y="9745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57369</xdr:rowOff>
    </xdr:from>
    <xdr:to>
      <xdr:col>5</xdr:col>
      <xdr:colOff>358775</xdr:colOff>
      <xdr:row>57</xdr:row>
      <xdr:rowOff>64498</xdr:rowOff>
    </xdr:to>
    <xdr:cxnSp macro="">
      <xdr:nvCxnSpPr>
        <xdr:cNvPr id="121" name="直線コネクタ 120"/>
        <xdr:cNvCxnSpPr/>
      </xdr:nvCxnSpPr>
      <xdr:spPr>
        <a:xfrm flipV="1">
          <a:off x="2908300" y="9830019"/>
          <a:ext cx="889000" cy="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64498</xdr:rowOff>
    </xdr:from>
    <xdr:to>
      <xdr:col>4</xdr:col>
      <xdr:colOff>155575</xdr:colOff>
      <xdr:row>57</xdr:row>
      <xdr:rowOff>70711</xdr:rowOff>
    </xdr:to>
    <xdr:cxnSp macro="">
      <xdr:nvCxnSpPr>
        <xdr:cNvPr id="124" name="直線コネクタ 123"/>
        <xdr:cNvCxnSpPr/>
      </xdr:nvCxnSpPr>
      <xdr:spPr>
        <a:xfrm flipV="1">
          <a:off x="2019300" y="9837148"/>
          <a:ext cx="8890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14580</xdr:rowOff>
    </xdr:from>
    <xdr:to>
      <xdr:col>4</xdr:col>
      <xdr:colOff>206375</xdr:colOff>
      <xdr:row>57</xdr:row>
      <xdr:rowOff>116180</xdr:rowOff>
    </xdr:to>
    <xdr:sp macro="" textlink="">
      <xdr:nvSpPr>
        <xdr:cNvPr id="125" name="フローチャート : 判断 124"/>
        <xdr:cNvSpPr/>
      </xdr:nvSpPr>
      <xdr:spPr>
        <a:xfrm>
          <a:off x="2857500" y="978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107307</xdr:rowOff>
    </xdr:from>
    <xdr:ext cx="599010" cy="259045"/>
    <xdr:sp macro="" textlink="">
      <xdr:nvSpPr>
        <xdr:cNvPr id="126" name="テキスト ボックス 125"/>
        <xdr:cNvSpPr txBox="1"/>
      </xdr:nvSpPr>
      <xdr:spPr>
        <a:xfrm>
          <a:off x="2608794" y="987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70711</xdr:rowOff>
    </xdr:from>
    <xdr:to>
      <xdr:col>2</xdr:col>
      <xdr:colOff>638175</xdr:colOff>
      <xdr:row>57</xdr:row>
      <xdr:rowOff>86585</xdr:rowOff>
    </xdr:to>
    <xdr:cxnSp macro="">
      <xdr:nvCxnSpPr>
        <xdr:cNvPr id="127" name="直線コネクタ 126"/>
        <xdr:cNvCxnSpPr/>
      </xdr:nvCxnSpPr>
      <xdr:spPr>
        <a:xfrm flipV="1">
          <a:off x="1130300" y="9843361"/>
          <a:ext cx="889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44209</xdr:rowOff>
    </xdr:from>
    <xdr:to>
      <xdr:col>3</xdr:col>
      <xdr:colOff>3175</xdr:colOff>
      <xdr:row>57</xdr:row>
      <xdr:rowOff>145809</xdr:rowOff>
    </xdr:to>
    <xdr:sp macro="" textlink="">
      <xdr:nvSpPr>
        <xdr:cNvPr id="128" name="フローチャート : 判断 127"/>
        <xdr:cNvSpPr/>
      </xdr:nvSpPr>
      <xdr:spPr>
        <a:xfrm>
          <a:off x="1968500" y="981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136936</xdr:rowOff>
    </xdr:from>
    <xdr:ext cx="534377" cy="259045"/>
    <xdr:sp macro="" textlink="">
      <xdr:nvSpPr>
        <xdr:cNvPr id="129" name="テキスト ボックス 128"/>
        <xdr:cNvSpPr txBox="1"/>
      </xdr:nvSpPr>
      <xdr:spPr>
        <a:xfrm>
          <a:off x="1752111" y="99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26250</xdr:rowOff>
    </xdr:from>
    <xdr:to>
      <xdr:col>1</xdr:col>
      <xdr:colOff>485775</xdr:colOff>
      <xdr:row>57</xdr:row>
      <xdr:rowOff>127850</xdr:rowOff>
    </xdr:to>
    <xdr:sp macro="" textlink="">
      <xdr:nvSpPr>
        <xdr:cNvPr id="130" name="フローチャート : 判断 129"/>
        <xdr:cNvSpPr/>
      </xdr:nvSpPr>
      <xdr:spPr>
        <a:xfrm>
          <a:off x="1079500" y="979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144377</xdr:rowOff>
    </xdr:from>
    <xdr:ext cx="599010" cy="259045"/>
    <xdr:sp macro="" textlink="">
      <xdr:nvSpPr>
        <xdr:cNvPr id="131" name="テキスト ボックス 130"/>
        <xdr:cNvSpPr txBox="1"/>
      </xdr:nvSpPr>
      <xdr:spPr>
        <a:xfrm>
          <a:off x="830794" y="957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129486</xdr:rowOff>
    </xdr:from>
    <xdr:to>
      <xdr:col>6</xdr:col>
      <xdr:colOff>561975</xdr:colOff>
      <xdr:row>57</xdr:row>
      <xdr:rowOff>59636</xdr:rowOff>
    </xdr:to>
    <xdr:sp macro="" textlink="">
      <xdr:nvSpPr>
        <xdr:cNvPr id="137" name="円/楕円 136"/>
        <xdr:cNvSpPr/>
      </xdr:nvSpPr>
      <xdr:spPr>
        <a:xfrm>
          <a:off x="4584700" y="973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152363</xdr:rowOff>
    </xdr:from>
    <xdr:ext cx="599010" cy="259045"/>
    <xdr:sp macro="" textlink="">
      <xdr:nvSpPr>
        <xdr:cNvPr id="138" name="物件費該当値テキスト"/>
        <xdr:cNvSpPr txBox="1"/>
      </xdr:nvSpPr>
      <xdr:spPr>
        <a:xfrm>
          <a:off x="4686300" y="958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132,246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6569</xdr:rowOff>
    </xdr:from>
    <xdr:to>
      <xdr:col>5</xdr:col>
      <xdr:colOff>409575</xdr:colOff>
      <xdr:row>57</xdr:row>
      <xdr:rowOff>108169</xdr:rowOff>
    </xdr:to>
    <xdr:sp macro="" textlink="">
      <xdr:nvSpPr>
        <xdr:cNvPr id="139" name="円/楕円 138"/>
        <xdr:cNvSpPr/>
      </xdr:nvSpPr>
      <xdr:spPr>
        <a:xfrm>
          <a:off x="3746500" y="977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99296</xdr:rowOff>
    </xdr:from>
    <xdr:ext cx="599010" cy="259045"/>
    <xdr:sp macro="" textlink="">
      <xdr:nvSpPr>
        <xdr:cNvPr id="140" name="テキスト ボックス 139"/>
        <xdr:cNvSpPr txBox="1"/>
      </xdr:nvSpPr>
      <xdr:spPr>
        <a:xfrm>
          <a:off x="3497794" y="987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111,015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13698</xdr:rowOff>
    </xdr:from>
    <xdr:to>
      <xdr:col>4</xdr:col>
      <xdr:colOff>206375</xdr:colOff>
      <xdr:row>57</xdr:row>
      <xdr:rowOff>115298</xdr:rowOff>
    </xdr:to>
    <xdr:sp macro="" textlink="">
      <xdr:nvSpPr>
        <xdr:cNvPr id="141" name="円/楕円 140"/>
        <xdr:cNvSpPr/>
      </xdr:nvSpPr>
      <xdr:spPr>
        <a:xfrm>
          <a:off x="2857500" y="978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131825</xdr:rowOff>
    </xdr:from>
    <xdr:ext cx="599010" cy="259045"/>
    <xdr:sp macro="" textlink="">
      <xdr:nvSpPr>
        <xdr:cNvPr id="142" name="テキスト ボックス 141"/>
        <xdr:cNvSpPr txBox="1"/>
      </xdr:nvSpPr>
      <xdr:spPr>
        <a:xfrm>
          <a:off x="2608794" y="9561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107,897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19911</xdr:rowOff>
    </xdr:from>
    <xdr:to>
      <xdr:col>3</xdr:col>
      <xdr:colOff>3175</xdr:colOff>
      <xdr:row>57</xdr:row>
      <xdr:rowOff>121511</xdr:rowOff>
    </xdr:to>
    <xdr:sp macro="" textlink="">
      <xdr:nvSpPr>
        <xdr:cNvPr id="143" name="円/楕円 142"/>
        <xdr:cNvSpPr/>
      </xdr:nvSpPr>
      <xdr:spPr>
        <a:xfrm>
          <a:off x="1968500" y="97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138038</xdr:rowOff>
    </xdr:from>
    <xdr:ext cx="599010" cy="259045"/>
    <xdr:sp macro="" textlink="">
      <xdr:nvSpPr>
        <xdr:cNvPr id="144" name="テキスト ボックス 143"/>
        <xdr:cNvSpPr txBox="1"/>
      </xdr:nvSpPr>
      <xdr:spPr>
        <a:xfrm>
          <a:off x="1719794" y="956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105,179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35785</xdr:rowOff>
    </xdr:from>
    <xdr:to>
      <xdr:col>1</xdr:col>
      <xdr:colOff>485775</xdr:colOff>
      <xdr:row>57</xdr:row>
      <xdr:rowOff>137385</xdr:rowOff>
    </xdr:to>
    <xdr:sp macro="" textlink="">
      <xdr:nvSpPr>
        <xdr:cNvPr id="145" name="円/楕円 144"/>
        <xdr:cNvSpPr/>
      </xdr:nvSpPr>
      <xdr:spPr>
        <a:xfrm>
          <a:off x="1079500" y="980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128512</xdr:rowOff>
    </xdr:from>
    <xdr:ext cx="534377" cy="259045"/>
    <xdr:sp macro="" textlink="">
      <xdr:nvSpPr>
        <xdr:cNvPr id="146" name="テキスト ボックス 145"/>
        <xdr:cNvSpPr txBox="1"/>
      </xdr:nvSpPr>
      <xdr:spPr>
        <a:xfrm>
          <a:off x="863111" y="990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148224</xdr:rowOff>
    </xdr:from>
    <xdr:to>
      <xdr:col>6</xdr:col>
      <xdr:colOff>511175</xdr:colOff>
      <xdr:row>79</xdr:row>
      <xdr:rowOff>24126</xdr:rowOff>
    </xdr:to>
    <xdr:cxnSp macro="">
      <xdr:nvCxnSpPr>
        <xdr:cNvPr id="177" name="直線コネクタ 176"/>
        <xdr:cNvCxnSpPr/>
      </xdr:nvCxnSpPr>
      <xdr:spPr>
        <a:xfrm flipV="1">
          <a:off x="3797300" y="13521324"/>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24126</xdr:rowOff>
    </xdr:from>
    <xdr:to>
      <xdr:col>5</xdr:col>
      <xdr:colOff>358775</xdr:colOff>
      <xdr:row>79</xdr:row>
      <xdr:rowOff>31474</xdr:rowOff>
    </xdr:to>
    <xdr:cxnSp macro="">
      <xdr:nvCxnSpPr>
        <xdr:cNvPr id="180" name="直線コネクタ 179"/>
        <xdr:cNvCxnSpPr/>
      </xdr:nvCxnSpPr>
      <xdr:spPr>
        <a:xfrm flipV="1">
          <a:off x="2908300" y="13568676"/>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31474</xdr:rowOff>
    </xdr:from>
    <xdr:to>
      <xdr:col>4</xdr:col>
      <xdr:colOff>155575</xdr:colOff>
      <xdr:row>79</xdr:row>
      <xdr:rowOff>46137</xdr:rowOff>
    </xdr:to>
    <xdr:cxnSp macro="">
      <xdr:nvCxnSpPr>
        <xdr:cNvPr id="183" name="直線コネクタ 182"/>
        <xdr:cNvCxnSpPr/>
      </xdr:nvCxnSpPr>
      <xdr:spPr>
        <a:xfrm flipV="1">
          <a:off x="2019300" y="13576024"/>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38822</xdr:rowOff>
    </xdr:from>
    <xdr:to>
      <xdr:col>2</xdr:col>
      <xdr:colOff>638175</xdr:colOff>
      <xdr:row>79</xdr:row>
      <xdr:rowOff>46137</xdr:rowOff>
    </xdr:to>
    <xdr:cxnSp macro="">
      <xdr:nvCxnSpPr>
        <xdr:cNvPr id="186" name="直線コネクタ 185"/>
        <xdr:cNvCxnSpPr/>
      </xdr:nvCxnSpPr>
      <xdr:spPr>
        <a:xfrm>
          <a:off x="1130300" y="13583372"/>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97424</xdr:rowOff>
    </xdr:from>
    <xdr:to>
      <xdr:col>6</xdr:col>
      <xdr:colOff>561975</xdr:colOff>
      <xdr:row>79</xdr:row>
      <xdr:rowOff>27574</xdr:rowOff>
    </xdr:to>
    <xdr:sp macro="" textlink="">
      <xdr:nvSpPr>
        <xdr:cNvPr id="196" name="円/楕円 195"/>
        <xdr:cNvSpPr/>
      </xdr:nvSpPr>
      <xdr:spPr>
        <a:xfrm>
          <a:off x="4584700" y="134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12351</xdr:rowOff>
    </xdr:from>
    <xdr:ext cx="469744" cy="259045"/>
    <xdr:sp macro="" textlink="">
      <xdr:nvSpPr>
        <xdr:cNvPr id="197" name="維持補修費該当値テキスト"/>
        <xdr:cNvSpPr txBox="1"/>
      </xdr:nvSpPr>
      <xdr:spPr>
        <a:xfrm>
          <a:off x="4686300" y="1338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144776</xdr:rowOff>
    </xdr:from>
    <xdr:to>
      <xdr:col>5</xdr:col>
      <xdr:colOff>409575</xdr:colOff>
      <xdr:row>79</xdr:row>
      <xdr:rowOff>74926</xdr:rowOff>
    </xdr:to>
    <xdr:sp macro="" textlink="">
      <xdr:nvSpPr>
        <xdr:cNvPr id="198" name="円/楕円 197"/>
        <xdr:cNvSpPr/>
      </xdr:nvSpPr>
      <xdr:spPr>
        <a:xfrm>
          <a:off x="3746500" y="135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66053</xdr:rowOff>
    </xdr:from>
    <xdr:ext cx="469744" cy="259045"/>
    <xdr:sp macro="" textlink="">
      <xdr:nvSpPr>
        <xdr:cNvPr id="199" name="テキスト ボックス 198"/>
        <xdr:cNvSpPr txBox="1"/>
      </xdr:nvSpPr>
      <xdr:spPr>
        <a:xfrm>
          <a:off x="3562427" y="1361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152124</xdr:rowOff>
    </xdr:from>
    <xdr:to>
      <xdr:col>4</xdr:col>
      <xdr:colOff>206375</xdr:colOff>
      <xdr:row>79</xdr:row>
      <xdr:rowOff>82274</xdr:rowOff>
    </xdr:to>
    <xdr:sp macro="" textlink="">
      <xdr:nvSpPr>
        <xdr:cNvPr id="200" name="円/楕円 199"/>
        <xdr:cNvSpPr/>
      </xdr:nvSpPr>
      <xdr:spPr>
        <a:xfrm>
          <a:off x="2857500" y="1352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73401</xdr:rowOff>
    </xdr:from>
    <xdr:ext cx="469744" cy="259045"/>
    <xdr:sp macro="" textlink="">
      <xdr:nvSpPr>
        <xdr:cNvPr id="201" name="テキスト ボックス 200"/>
        <xdr:cNvSpPr txBox="1"/>
      </xdr:nvSpPr>
      <xdr:spPr>
        <a:xfrm>
          <a:off x="2673427" y="1361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166787</xdr:rowOff>
    </xdr:from>
    <xdr:to>
      <xdr:col>3</xdr:col>
      <xdr:colOff>3175</xdr:colOff>
      <xdr:row>79</xdr:row>
      <xdr:rowOff>96937</xdr:rowOff>
    </xdr:to>
    <xdr:sp macro="" textlink="">
      <xdr:nvSpPr>
        <xdr:cNvPr id="202" name="円/楕円 201"/>
        <xdr:cNvSpPr/>
      </xdr:nvSpPr>
      <xdr:spPr>
        <a:xfrm>
          <a:off x="1968500" y="135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88064</xdr:rowOff>
    </xdr:from>
    <xdr:ext cx="469744" cy="259045"/>
    <xdr:sp macro="" textlink="">
      <xdr:nvSpPr>
        <xdr:cNvPr id="203" name="テキスト ボックス 202"/>
        <xdr:cNvSpPr txBox="1"/>
      </xdr:nvSpPr>
      <xdr:spPr>
        <a:xfrm>
          <a:off x="1784427" y="136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159472</xdr:rowOff>
    </xdr:from>
    <xdr:to>
      <xdr:col>1</xdr:col>
      <xdr:colOff>485775</xdr:colOff>
      <xdr:row>79</xdr:row>
      <xdr:rowOff>89622</xdr:rowOff>
    </xdr:to>
    <xdr:sp macro="" textlink="">
      <xdr:nvSpPr>
        <xdr:cNvPr id="204" name="円/楕円 203"/>
        <xdr:cNvSpPr/>
      </xdr:nvSpPr>
      <xdr:spPr>
        <a:xfrm>
          <a:off x="1079500" y="135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80749</xdr:rowOff>
    </xdr:from>
    <xdr:ext cx="469744" cy="259045"/>
    <xdr:sp macro="" textlink="">
      <xdr:nvSpPr>
        <xdr:cNvPr id="205" name="テキスト ボックス 204"/>
        <xdr:cNvSpPr txBox="1"/>
      </xdr:nvSpPr>
      <xdr:spPr>
        <a:xfrm>
          <a:off x="895427" y="1362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58514</xdr:rowOff>
    </xdr:from>
    <xdr:to>
      <xdr:col>6</xdr:col>
      <xdr:colOff>511175</xdr:colOff>
      <xdr:row>96</xdr:row>
      <xdr:rowOff>3536</xdr:rowOff>
    </xdr:to>
    <xdr:cxnSp macro="">
      <xdr:nvCxnSpPr>
        <xdr:cNvPr id="237" name="直線コネクタ 236"/>
        <xdr:cNvCxnSpPr/>
      </xdr:nvCxnSpPr>
      <xdr:spPr>
        <a:xfrm flipV="1">
          <a:off x="3797300" y="16346264"/>
          <a:ext cx="838200" cy="1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67767</xdr:rowOff>
    </xdr:from>
    <xdr:ext cx="534377" cy="259045"/>
    <xdr:sp macro="" textlink="">
      <xdr:nvSpPr>
        <xdr:cNvPr id="238" name="扶助費平均値テキスト"/>
        <xdr:cNvSpPr txBox="1"/>
      </xdr:nvSpPr>
      <xdr:spPr>
        <a:xfrm>
          <a:off x="4686300" y="16355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159049</xdr:rowOff>
    </xdr:from>
    <xdr:to>
      <xdr:col>5</xdr:col>
      <xdr:colOff>358775</xdr:colOff>
      <xdr:row>96</xdr:row>
      <xdr:rowOff>3536</xdr:rowOff>
    </xdr:to>
    <xdr:cxnSp macro="">
      <xdr:nvCxnSpPr>
        <xdr:cNvPr id="240" name="直線コネクタ 239"/>
        <xdr:cNvCxnSpPr/>
      </xdr:nvCxnSpPr>
      <xdr:spPr>
        <a:xfrm>
          <a:off x="2908300" y="16446799"/>
          <a:ext cx="889000" cy="1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85974</xdr:rowOff>
    </xdr:from>
    <xdr:ext cx="534377" cy="259045"/>
    <xdr:sp macro="" textlink="">
      <xdr:nvSpPr>
        <xdr:cNvPr id="242" name="テキスト ボックス 241"/>
        <xdr:cNvSpPr txBox="1"/>
      </xdr:nvSpPr>
      <xdr:spPr>
        <a:xfrm>
          <a:off x="3530111" y="1654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159049</xdr:rowOff>
    </xdr:from>
    <xdr:to>
      <xdr:col>4</xdr:col>
      <xdr:colOff>155575</xdr:colOff>
      <xdr:row>96</xdr:row>
      <xdr:rowOff>59544</xdr:rowOff>
    </xdr:to>
    <xdr:cxnSp macro="">
      <xdr:nvCxnSpPr>
        <xdr:cNvPr id="243" name="直線コネクタ 242"/>
        <xdr:cNvCxnSpPr/>
      </xdr:nvCxnSpPr>
      <xdr:spPr>
        <a:xfrm flipV="1">
          <a:off x="2019300" y="16446799"/>
          <a:ext cx="889000" cy="7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37837</xdr:rowOff>
    </xdr:from>
    <xdr:ext cx="534377" cy="259045"/>
    <xdr:sp macro="" textlink="">
      <xdr:nvSpPr>
        <xdr:cNvPr id="245" name="テキスト ボックス 244"/>
        <xdr:cNvSpPr txBox="1"/>
      </xdr:nvSpPr>
      <xdr:spPr>
        <a:xfrm>
          <a:off x="2641111" y="164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59544</xdr:rowOff>
    </xdr:from>
    <xdr:to>
      <xdr:col>2</xdr:col>
      <xdr:colOff>638175</xdr:colOff>
      <xdr:row>96</xdr:row>
      <xdr:rowOff>75056</xdr:rowOff>
    </xdr:to>
    <xdr:cxnSp macro="">
      <xdr:nvCxnSpPr>
        <xdr:cNvPr id="246" name="直線コネクタ 245"/>
        <xdr:cNvCxnSpPr/>
      </xdr:nvCxnSpPr>
      <xdr:spPr>
        <a:xfrm flipV="1">
          <a:off x="1130300" y="1651874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110304</xdr:rowOff>
    </xdr:from>
    <xdr:ext cx="534377" cy="259045"/>
    <xdr:sp macro="" textlink="">
      <xdr:nvSpPr>
        <xdr:cNvPr id="248" name="テキスト ボックス 247"/>
        <xdr:cNvSpPr txBox="1"/>
      </xdr:nvSpPr>
      <xdr:spPr>
        <a:xfrm>
          <a:off x="1752111" y="1656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140005</xdr:rowOff>
    </xdr:from>
    <xdr:ext cx="534377" cy="259045"/>
    <xdr:sp macro="" textlink="">
      <xdr:nvSpPr>
        <xdr:cNvPr id="250" name="テキスト ボックス 249"/>
        <xdr:cNvSpPr txBox="1"/>
      </xdr:nvSpPr>
      <xdr:spPr>
        <a:xfrm>
          <a:off x="863111" y="16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7714</xdr:rowOff>
    </xdr:from>
    <xdr:to>
      <xdr:col>6</xdr:col>
      <xdr:colOff>561975</xdr:colOff>
      <xdr:row>95</xdr:row>
      <xdr:rowOff>109314</xdr:rowOff>
    </xdr:to>
    <xdr:sp macro="" textlink="">
      <xdr:nvSpPr>
        <xdr:cNvPr id="256" name="円/楕円 255"/>
        <xdr:cNvSpPr/>
      </xdr:nvSpPr>
      <xdr:spPr>
        <a:xfrm>
          <a:off x="4584700" y="16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30591</xdr:rowOff>
    </xdr:from>
    <xdr:ext cx="534377" cy="259045"/>
    <xdr:sp macro="" textlink="">
      <xdr:nvSpPr>
        <xdr:cNvPr id="257" name="扶助費該当値テキスト"/>
        <xdr:cNvSpPr txBox="1"/>
      </xdr:nvSpPr>
      <xdr:spPr>
        <a:xfrm>
          <a:off x="4686300" y="161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64,472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124186</xdr:rowOff>
    </xdr:from>
    <xdr:to>
      <xdr:col>5</xdr:col>
      <xdr:colOff>409575</xdr:colOff>
      <xdr:row>96</xdr:row>
      <xdr:rowOff>54336</xdr:rowOff>
    </xdr:to>
    <xdr:sp macro="" textlink="">
      <xdr:nvSpPr>
        <xdr:cNvPr id="258" name="円/楕円 257"/>
        <xdr:cNvSpPr/>
      </xdr:nvSpPr>
      <xdr:spPr>
        <a:xfrm>
          <a:off x="3746500" y="164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70863</xdr:rowOff>
    </xdr:from>
    <xdr:ext cx="534377" cy="259045"/>
    <xdr:sp macro="" textlink="">
      <xdr:nvSpPr>
        <xdr:cNvPr id="259" name="テキスト ボックス 258"/>
        <xdr:cNvSpPr txBox="1"/>
      </xdr:nvSpPr>
      <xdr:spPr>
        <a:xfrm>
          <a:off x="3530111" y="1618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108249</xdr:rowOff>
    </xdr:from>
    <xdr:to>
      <xdr:col>4</xdr:col>
      <xdr:colOff>206375</xdr:colOff>
      <xdr:row>96</xdr:row>
      <xdr:rowOff>38399</xdr:rowOff>
    </xdr:to>
    <xdr:sp macro="" textlink="">
      <xdr:nvSpPr>
        <xdr:cNvPr id="260" name="円/楕円 259"/>
        <xdr:cNvSpPr/>
      </xdr:nvSpPr>
      <xdr:spPr>
        <a:xfrm>
          <a:off x="2857500" y="163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54926</xdr:rowOff>
    </xdr:from>
    <xdr:ext cx="534377" cy="259045"/>
    <xdr:sp macro="" textlink="">
      <xdr:nvSpPr>
        <xdr:cNvPr id="261" name="テキスト ボックス 260"/>
        <xdr:cNvSpPr txBox="1"/>
      </xdr:nvSpPr>
      <xdr:spPr>
        <a:xfrm>
          <a:off x="2641111" y="1617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58,315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8744</xdr:rowOff>
    </xdr:from>
    <xdr:to>
      <xdr:col>3</xdr:col>
      <xdr:colOff>3175</xdr:colOff>
      <xdr:row>96</xdr:row>
      <xdr:rowOff>110344</xdr:rowOff>
    </xdr:to>
    <xdr:sp macro="" textlink="">
      <xdr:nvSpPr>
        <xdr:cNvPr id="262" name="円/楕円 261"/>
        <xdr:cNvSpPr/>
      </xdr:nvSpPr>
      <xdr:spPr>
        <a:xfrm>
          <a:off x="1968500" y="164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126871</xdr:rowOff>
    </xdr:from>
    <xdr:ext cx="534377" cy="259045"/>
    <xdr:sp macro="" textlink="">
      <xdr:nvSpPr>
        <xdr:cNvPr id="263" name="テキスト ボックス 262"/>
        <xdr:cNvSpPr txBox="1"/>
      </xdr:nvSpPr>
      <xdr:spPr>
        <a:xfrm>
          <a:off x="1752111" y="162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53,909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24256</xdr:rowOff>
    </xdr:from>
    <xdr:to>
      <xdr:col>1</xdr:col>
      <xdr:colOff>485775</xdr:colOff>
      <xdr:row>96</xdr:row>
      <xdr:rowOff>125856</xdr:rowOff>
    </xdr:to>
    <xdr:sp macro="" textlink="">
      <xdr:nvSpPr>
        <xdr:cNvPr id="264" name="円/楕円 263"/>
        <xdr:cNvSpPr/>
      </xdr:nvSpPr>
      <xdr:spPr>
        <a:xfrm>
          <a:off x="1079500" y="164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142383</xdr:rowOff>
    </xdr:from>
    <xdr:ext cx="534377" cy="259045"/>
    <xdr:sp macro="" textlink="">
      <xdr:nvSpPr>
        <xdr:cNvPr id="265" name="テキスト ボックス 264"/>
        <xdr:cNvSpPr txBox="1"/>
      </xdr:nvSpPr>
      <xdr:spPr>
        <a:xfrm>
          <a:off x="863111" y="1625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159227</xdr:rowOff>
    </xdr:from>
    <xdr:to>
      <xdr:col>15</xdr:col>
      <xdr:colOff>180975</xdr:colOff>
      <xdr:row>35</xdr:row>
      <xdr:rowOff>84617</xdr:rowOff>
    </xdr:to>
    <xdr:cxnSp macro="">
      <xdr:nvCxnSpPr>
        <xdr:cNvPr id="292" name="直線コネクタ 291"/>
        <xdr:cNvCxnSpPr/>
      </xdr:nvCxnSpPr>
      <xdr:spPr>
        <a:xfrm flipV="1">
          <a:off x="9639300" y="5988527"/>
          <a:ext cx="838200" cy="9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140936</xdr:rowOff>
    </xdr:from>
    <xdr:ext cx="534377" cy="259045"/>
    <xdr:sp macro="" textlink="">
      <xdr:nvSpPr>
        <xdr:cNvPr id="293" name="補助費等平均値テキスト"/>
        <xdr:cNvSpPr txBox="1"/>
      </xdr:nvSpPr>
      <xdr:spPr>
        <a:xfrm>
          <a:off x="10528300" y="61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84617</xdr:rowOff>
    </xdr:from>
    <xdr:to>
      <xdr:col>14</xdr:col>
      <xdr:colOff>28575</xdr:colOff>
      <xdr:row>36</xdr:row>
      <xdr:rowOff>131018</xdr:rowOff>
    </xdr:to>
    <xdr:cxnSp macro="">
      <xdr:nvCxnSpPr>
        <xdr:cNvPr id="295" name="直線コネクタ 294"/>
        <xdr:cNvCxnSpPr/>
      </xdr:nvCxnSpPr>
      <xdr:spPr>
        <a:xfrm flipV="1">
          <a:off x="8750300" y="6085367"/>
          <a:ext cx="889000" cy="21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100131</xdr:rowOff>
    </xdr:from>
    <xdr:ext cx="534377" cy="259045"/>
    <xdr:sp macro="" textlink="">
      <xdr:nvSpPr>
        <xdr:cNvPr id="297" name="テキスト ボックス 296"/>
        <xdr:cNvSpPr txBox="1"/>
      </xdr:nvSpPr>
      <xdr:spPr>
        <a:xfrm>
          <a:off x="9372111" y="62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128796</xdr:rowOff>
    </xdr:from>
    <xdr:to>
      <xdr:col>12</xdr:col>
      <xdr:colOff>511175</xdr:colOff>
      <xdr:row>36</xdr:row>
      <xdr:rowOff>131018</xdr:rowOff>
    </xdr:to>
    <xdr:cxnSp macro="">
      <xdr:nvCxnSpPr>
        <xdr:cNvPr id="298" name="直線コネクタ 297"/>
        <xdr:cNvCxnSpPr/>
      </xdr:nvCxnSpPr>
      <xdr:spPr>
        <a:xfrm>
          <a:off x="7861300" y="6300996"/>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15048</xdr:rowOff>
    </xdr:from>
    <xdr:to>
      <xdr:col>12</xdr:col>
      <xdr:colOff>561975</xdr:colOff>
      <xdr:row>36</xdr:row>
      <xdr:rowOff>116648</xdr:rowOff>
    </xdr:to>
    <xdr:sp macro="" textlink="">
      <xdr:nvSpPr>
        <xdr:cNvPr id="299" name="フローチャート : 判断 298"/>
        <xdr:cNvSpPr/>
      </xdr:nvSpPr>
      <xdr:spPr>
        <a:xfrm>
          <a:off x="8699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133175</xdr:rowOff>
    </xdr:from>
    <xdr:ext cx="534377" cy="259045"/>
    <xdr:sp macro="" textlink="">
      <xdr:nvSpPr>
        <xdr:cNvPr id="300" name="テキスト ボックス 299"/>
        <xdr:cNvSpPr txBox="1"/>
      </xdr:nvSpPr>
      <xdr:spPr>
        <a:xfrm>
          <a:off x="8483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84196</xdr:rowOff>
    </xdr:from>
    <xdr:to>
      <xdr:col>11</xdr:col>
      <xdr:colOff>307975</xdr:colOff>
      <xdr:row>36</xdr:row>
      <xdr:rowOff>128796</xdr:rowOff>
    </xdr:to>
    <xdr:cxnSp macro="">
      <xdr:nvCxnSpPr>
        <xdr:cNvPr id="301" name="直線コネクタ 300"/>
        <xdr:cNvCxnSpPr/>
      </xdr:nvCxnSpPr>
      <xdr:spPr>
        <a:xfrm>
          <a:off x="6972300" y="6256396"/>
          <a:ext cx="889000" cy="4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40053</xdr:rowOff>
    </xdr:from>
    <xdr:to>
      <xdr:col>11</xdr:col>
      <xdr:colOff>358775</xdr:colOff>
      <xdr:row>36</xdr:row>
      <xdr:rowOff>141653</xdr:rowOff>
    </xdr:to>
    <xdr:sp macro="" textlink="">
      <xdr:nvSpPr>
        <xdr:cNvPr id="302" name="フローチャート : 判断 301"/>
        <xdr:cNvSpPr/>
      </xdr:nvSpPr>
      <xdr:spPr>
        <a:xfrm>
          <a:off x="7810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158180</xdr:rowOff>
    </xdr:from>
    <xdr:ext cx="534377" cy="259045"/>
    <xdr:sp macro="" textlink="">
      <xdr:nvSpPr>
        <xdr:cNvPr id="303" name="テキスト ボックス 302"/>
        <xdr:cNvSpPr txBox="1"/>
      </xdr:nvSpPr>
      <xdr:spPr>
        <a:xfrm>
          <a:off x="7594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48808</xdr:rowOff>
    </xdr:from>
    <xdr:to>
      <xdr:col>10</xdr:col>
      <xdr:colOff>155575</xdr:colOff>
      <xdr:row>36</xdr:row>
      <xdr:rowOff>150408</xdr:rowOff>
    </xdr:to>
    <xdr:sp macro="" textlink="">
      <xdr:nvSpPr>
        <xdr:cNvPr id="304" name="フローチャート : 判断 303"/>
        <xdr:cNvSpPr/>
      </xdr:nvSpPr>
      <xdr:spPr>
        <a:xfrm>
          <a:off x="6921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141535</xdr:rowOff>
    </xdr:from>
    <xdr:ext cx="534377" cy="259045"/>
    <xdr:sp macro="" textlink="">
      <xdr:nvSpPr>
        <xdr:cNvPr id="305" name="テキスト ボックス 304"/>
        <xdr:cNvSpPr txBox="1"/>
      </xdr:nvSpPr>
      <xdr:spPr>
        <a:xfrm>
          <a:off x="6705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108427</xdr:rowOff>
    </xdr:from>
    <xdr:to>
      <xdr:col>15</xdr:col>
      <xdr:colOff>231775</xdr:colOff>
      <xdr:row>35</xdr:row>
      <xdr:rowOff>38577</xdr:rowOff>
    </xdr:to>
    <xdr:sp macro="" textlink="">
      <xdr:nvSpPr>
        <xdr:cNvPr id="311" name="円/楕円 310"/>
        <xdr:cNvSpPr/>
      </xdr:nvSpPr>
      <xdr:spPr>
        <a:xfrm>
          <a:off x="10426700" y="593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131304</xdr:rowOff>
    </xdr:from>
    <xdr:ext cx="599010" cy="259045"/>
    <xdr:sp macro="" textlink="">
      <xdr:nvSpPr>
        <xdr:cNvPr id="312" name="補助費等該当値テキスト"/>
        <xdr:cNvSpPr txBox="1"/>
      </xdr:nvSpPr>
      <xdr:spPr>
        <a:xfrm>
          <a:off x="10528300" y="578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145,729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33817</xdr:rowOff>
    </xdr:from>
    <xdr:to>
      <xdr:col>14</xdr:col>
      <xdr:colOff>79375</xdr:colOff>
      <xdr:row>35</xdr:row>
      <xdr:rowOff>135417</xdr:rowOff>
    </xdr:to>
    <xdr:sp macro="" textlink="">
      <xdr:nvSpPr>
        <xdr:cNvPr id="313" name="円/楕円 312"/>
        <xdr:cNvSpPr/>
      </xdr:nvSpPr>
      <xdr:spPr>
        <a:xfrm>
          <a:off x="9588500" y="603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151944</xdr:rowOff>
    </xdr:from>
    <xdr:ext cx="599010" cy="259045"/>
    <xdr:sp macro="" textlink="">
      <xdr:nvSpPr>
        <xdr:cNvPr id="314" name="テキスト ボックス 313"/>
        <xdr:cNvSpPr txBox="1"/>
      </xdr:nvSpPr>
      <xdr:spPr>
        <a:xfrm>
          <a:off x="9339794" y="580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80218</xdr:rowOff>
    </xdr:from>
    <xdr:to>
      <xdr:col>12</xdr:col>
      <xdr:colOff>561975</xdr:colOff>
      <xdr:row>37</xdr:row>
      <xdr:rowOff>10368</xdr:rowOff>
    </xdr:to>
    <xdr:sp macro="" textlink="">
      <xdr:nvSpPr>
        <xdr:cNvPr id="315" name="円/楕円 314"/>
        <xdr:cNvSpPr/>
      </xdr:nvSpPr>
      <xdr:spPr>
        <a:xfrm>
          <a:off x="8699500" y="62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1495</xdr:rowOff>
    </xdr:from>
    <xdr:ext cx="534377" cy="259045"/>
    <xdr:sp macro="" textlink="">
      <xdr:nvSpPr>
        <xdr:cNvPr id="316" name="テキスト ボックス 315"/>
        <xdr:cNvSpPr txBox="1"/>
      </xdr:nvSpPr>
      <xdr:spPr>
        <a:xfrm>
          <a:off x="8483111" y="63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77996</xdr:rowOff>
    </xdr:from>
    <xdr:to>
      <xdr:col>11</xdr:col>
      <xdr:colOff>358775</xdr:colOff>
      <xdr:row>37</xdr:row>
      <xdr:rowOff>8146</xdr:rowOff>
    </xdr:to>
    <xdr:sp macro="" textlink="">
      <xdr:nvSpPr>
        <xdr:cNvPr id="317" name="円/楕円 316"/>
        <xdr:cNvSpPr/>
      </xdr:nvSpPr>
      <xdr:spPr>
        <a:xfrm>
          <a:off x="7810500" y="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170723</xdr:rowOff>
    </xdr:from>
    <xdr:ext cx="534377" cy="259045"/>
    <xdr:sp macro="" textlink="">
      <xdr:nvSpPr>
        <xdr:cNvPr id="318" name="テキスト ボックス 317"/>
        <xdr:cNvSpPr txBox="1"/>
      </xdr:nvSpPr>
      <xdr:spPr>
        <a:xfrm>
          <a:off x="7594111" y="63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33396</xdr:rowOff>
    </xdr:from>
    <xdr:to>
      <xdr:col>10</xdr:col>
      <xdr:colOff>155575</xdr:colOff>
      <xdr:row>36</xdr:row>
      <xdr:rowOff>134996</xdr:rowOff>
    </xdr:to>
    <xdr:sp macro="" textlink="">
      <xdr:nvSpPr>
        <xdr:cNvPr id="319" name="円/楕円 318"/>
        <xdr:cNvSpPr/>
      </xdr:nvSpPr>
      <xdr:spPr>
        <a:xfrm>
          <a:off x="6921500" y="620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151523</xdr:rowOff>
    </xdr:from>
    <xdr:ext cx="534377" cy="259045"/>
    <xdr:sp macro="" textlink="">
      <xdr:nvSpPr>
        <xdr:cNvPr id="320" name="テキスト ボックス 319"/>
        <xdr:cNvSpPr txBox="1"/>
      </xdr:nvSpPr>
      <xdr:spPr>
        <a:xfrm>
          <a:off x="6705111" y="59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152947</xdr:rowOff>
    </xdr:from>
    <xdr:to>
      <xdr:col>15</xdr:col>
      <xdr:colOff>180975</xdr:colOff>
      <xdr:row>59</xdr:row>
      <xdr:rowOff>38732</xdr:rowOff>
    </xdr:to>
    <xdr:cxnSp macro="">
      <xdr:nvCxnSpPr>
        <xdr:cNvPr id="351" name="直線コネクタ 350"/>
        <xdr:cNvCxnSpPr/>
      </xdr:nvCxnSpPr>
      <xdr:spPr>
        <a:xfrm flipV="1">
          <a:off x="9639300" y="10097047"/>
          <a:ext cx="838200" cy="5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152676</xdr:rowOff>
    </xdr:from>
    <xdr:ext cx="599010" cy="259045"/>
    <xdr:sp macro="" textlink="">
      <xdr:nvSpPr>
        <xdr:cNvPr id="352" name="普通建設事業費平均値テキスト"/>
        <xdr:cNvSpPr txBox="1"/>
      </xdr:nvSpPr>
      <xdr:spPr>
        <a:xfrm>
          <a:off x="10528300" y="10096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38732</xdr:rowOff>
    </xdr:from>
    <xdr:to>
      <xdr:col>14</xdr:col>
      <xdr:colOff>28575</xdr:colOff>
      <xdr:row>59</xdr:row>
      <xdr:rowOff>43214</xdr:rowOff>
    </xdr:to>
    <xdr:cxnSp macro="">
      <xdr:nvCxnSpPr>
        <xdr:cNvPr id="354" name="直線コネクタ 353"/>
        <xdr:cNvCxnSpPr/>
      </xdr:nvCxnSpPr>
      <xdr:spPr>
        <a:xfrm flipV="1">
          <a:off x="8750300" y="10154282"/>
          <a:ext cx="889000" cy="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37571</xdr:rowOff>
    </xdr:from>
    <xdr:to>
      <xdr:col>12</xdr:col>
      <xdr:colOff>511175</xdr:colOff>
      <xdr:row>59</xdr:row>
      <xdr:rowOff>43214</xdr:rowOff>
    </xdr:to>
    <xdr:cxnSp macro="">
      <xdr:nvCxnSpPr>
        <xdr:cNvPr id="357" name="直線コネクタ 356"/>
        <xdr:cNvCxnSpPr/>
      </xdr:nvCxnSpPr>
      <xdr:spPr>
        <a:xfrm>
          <a:off x="7861300" y="10153121"/>
          <a:ext cx="889000" cy="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8993</xdr:rowOff>
    </xdr:from>
    <xdr:to>
      <xdr:col>12</xdr:col>
      <xdr:colOff>561975</xdr:colOff>
      <xdr:row>59</xdr:row>
      <xdr:rowOff>110593</xdr:rowOff>
    </xdr:to>
    <xdr:sp macro="" textlink="">
      <xdr:nvSpPr>
        <xdr:cNvPr id="358" name="フローチャート : 判断 357"/>
        <xdr:cNvSpPr/>
      </xdr:nvSpPr>
      <xdr:spPr>
        <a:xfrm>
          <a:off x="8699500" y="1012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101720</xdr:rowOff>
    </xdr:from>
    <xdr:ext cx="599010" cy="259045"/>
    <xdr:sp macro="" textlink="">
      <xdr:nvSpPr>
        <xdr:cNvPr id="359" name="テキスト ボックス 358"/>
        <xdr:cNvSpPr txBox="1"/>
      </xdr:nvSpPr>
      <xdr:spPr>
        <a:xfrm>
          <a:off x="8450794" y="1021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37571</xdr:rowOff>
    </xdr:from>
    <xdr:to>
      <xdr:col>11</xdr:col>
      <xdr:colOff>307975</xdr:colOff>
      <xdr:row>59</xdr:row>
      <xdr:rowOff>72865</xdr:rowOff>
    </xdr:to>
    <xdr:cxnSp macro="">
      <xdr:nvCxnSpPr>
        <xdr:cNvPr id="360" name="直線コネクタ 359"/>
        <xdr:cNvCxnSpPr/>
      </xdr:nvCxnSpPr>
      <xdr:spPr>
        <a:xfrm flipV="1">
          <a:off x="6972300" y="10153121"/>
          <a:ext cx="889000" cy="3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8996</xdr:rowOff>
    </xdr:from>
    <xdr:to>
      <xdr:col>11</xdr:col>
      <xdr:colOff>358775</xdr:colOff>
      <xdr:row>59</xdr:row>
      <xdr:rowOff>110596</xdr:rowOff>
    </xdr:to>
    <xdr:sp macro="" textlink="">
      <xdr:nvSpPr>
        <xdr:cNvPr id="361" name="フローチャート : 判断 360"/>
        <xdr:cNvSpPr/>
      </xdr:nvSpPr>
      <xdr:spPr>
        <a:xfrm>
          <a:off x="7810500" y="1012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101723</xdr:rowOff>
    </xdr:from>
    <xdr:ext cx="599010" cy="259045"/>
    <xdr:sp macro="" textlink="">
      <xdr:nvSpPr>
        <xdr:cNvPr id="362" name="テキスト ボックス 361"/>
        <xdr:cNvSpPr txBox="1"/>
      </xdr:nvSpPr>
      <xdr:spPr>
        <a:xfrm>
          <a:off x="7561794" y="1021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17111</xdr:rowOff>
    </xdr:from>
    <xdr:to>
      <xdr:col>10</xdr:col>
      <xdr:colOff>155575</xdr:colOff>
      <xdr:row>59</xdr:row>
      <xdr:rowOff>118711</xdr:rowOff>
    </xdr:to>
    <xdr:sp macro="" textlink="">
      <xdr:nvSpPr>
        <xdr:cNvPr id="363" name="フローチャート : 判断 362"/>
        <xdr:cNvSpPr/>
      </xdr:nvSpPr>
      <xdr:spPr>
        <a:xfrm>
          <a:off x="6921500" y="1013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135238</xdr:rowOff>
    </xdr:from>
    <xdr:ext cx="534377" cy="259045"/>
    <xdr:sp macro="" textlink="">
      <xdr:nvSpPr>
        <xdr:cNvPr id="364" name="テキスト ボックス 363"/>
        <xdr:cNvSpPr txBox="1"/>
      </xdr:nvSpPr>
      <xdr:spPr>
        <a:xfrm>
          <a:off x="6705111" y="990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102147</xdr:rowOff>
    </xdr:from>
    <xdr:to>
      <xdr:col>15</xdr:col>
      <xdr:colOff>231775</xdr:colOff>
      <xdr:row>59</xdr:row>
      <xdr:rowOff>32297</xdr:rowOff>
    </xdr:to>
    <xdr:sp macro="" textlink="">
      <xdr:nvSpPr>
        <xdr:cNvPr id="370" name="円/楕円 369"/>
        <xdr:cNvSpPr/>
      </xdr:nvSpPr>
      <xdr:spPr>
        <a:xfrm>
          <a:off x="10426700" y="100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61524</xdr:rowOff>
    </xdr:from>
    <xdr:ext cx="599010" cy="259045"/>
    <xdr:sp macro="" textlink="">
      <xdr:nvSpPr>
        <xdr:cNvPr id="371" name="普通建設事業費該当値テキスト"/>
        <xdr:cNvSpPr txBox="1"/>
      </xdr:nvSpPr>
      <xdr:spPr>
        <a:xfrm>
          <a:off x="10528300" y="983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359,435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159382</xdr:rowOff>
    </xdr:from>
    <xdr:to>
      <xdr:col>14</xdr:col>
      <xdr:colOff>79375</xdr:colOff>
      <xdr:row>59</xdr:row>
      <xdr:rowOff>89532</xdr:rowOff>
    </xdr:to>
    <xdr:sp macro="" textlink="">
      <xdr:nvSpPr>
        <xdr:cNvPr id="372" name="円/楕円 371"/>
        <xdr:cNvSpPr/>
      </xdr:nvSpPr>
      <xdr:spPr>
        <a:xfrm>
          <a:off x="9588500" y="1010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106059</xdr:rowOff>
    </xdr:from>
    <xdr:ext cx="599010" cy="259045"/>
    <xdr:sp macro="" textlink="">
      <xdr:nvSpPr>
        <xdr:cNvPr id="373" name="テキスト ボックス 372"/>
        <xdr:cNvSpPr txBox="1"/>
      </xdr:nvSpPr>
      <xdr:spPr>
        <a:xfrm>
          <a:off x="9339794" y="987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184,177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163864</xdr:rowOff>
    </xdr:from>
    <xdr:to>
      <xdr:col>12</xdr:col>
      <xdr:colOff>561975</xdr:colOff>
      <xdr:row>59</xdr:row>
      <xdr:rowOff>94014</xdr:rowOff>
    </xdr:to>
    <xdr:sp macro="" textlink="">
      <xdr:nvSpPr>
        <xdr:cNvPr id="374" name="円/楕円 373"/>
        <xdr:cNvSpPr/>
      </xdr:nvSpPr>
      <xdr:spPr>
        <a:xfrm>
          <a:off x="8699500" y="1010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110541</xdr:rowOff>
    </xdr:from>
    <xdr:ext cx="599010" cy="259045"/>
    <xdr:sp macro="" textlink="">
      <xdr:nvSpPr>
        <xdr:cNvPr id="375" name="テキスト ボックス 374"/>
        <xdr:cNvSpPr txBox="1"/>
      </xdr:nvSpPr>
      <xdr:spPr>
        <a:xfrm>
          <a:off x="8450794" y="988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170,453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158221</xdr:rowOff>
    </xdr:from>
    <xdr:to>
      <xdr:col>11</xdr:col>
      <xdr:colOff>358775</xdr:colOff>
      <xdr:row>59</xdr:row>
      <xdr:rowOff>88371</xdr:rowOff>
    </xdr:to>
    <xdr:sp macro="" textlink="">
      <xdr:nvSpPr>
        <xdr:cNvPr id="376" name="円/楕円 375"/>
        <xdr:cNvSpPr/>
      </xdr:nvSpPr>
      <xdr:spPr>
        <a:xfrm>
          <a:off x="7810500" y="1010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104898</xdr:rowOff>
    </xdr:from>
    <xdr:ext cx="599010" cy="259045"/>
    <xdr:sp macro="" textlink="">
      <xdr:nvSpPr>
        <xdr:cNvPr id="377" name="テキスト ボックス 376"/>
        <xdr:cNvSpPr txBox="1"/>
      </xdr:nvSpPr>
      <xdr:spPr>
        <a:xfrm>
          <a:off x="7561794" y="987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187,731</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22065</xdr:rowOff>
    </xdr:from>
    <xdr:to>
      <xdr:col>10</xdr:col>
      <xdr:colOff>155575</xdr:colOff>
      <xdr:row>59</xdr:row>
      <xdr:rowOff>123665</xdr:rowOff>
    </xdr:to>
    <xdr:sp macro="" textlink="">
      <xdr:nvSpPr>
        <xdr:cNvPr id="378" name="円/楕円 377"/>
        <xdr:cNvSpPr/>
      </xdr:nvSpPr>
      <xdr:spPr>
        <a:xfrm>
          <a:off x="6921500" y="101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114792</xdr:rowOff>
    </xdr:from>
    <xdr:ext cx="534377" cy="259045"/>
    <xdr:sp macro="" textlink="">
      <xdr:nvSpPr>
        <xdr:cNvPr id="379" name="テキスト ボックス 378"/>
        <xdr:cNvSpPr txBox="1"/>
      </xdr:nvSpPr>
      <xdr:spPr>
        <a:xfrm>
          <a:off x="6705111" y="102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110387</xdr:rowOff>
    </xdr:from>
    <xdr:to>
      <xdr:col>15</xdr:col>
      <xdr:colOff>180975</xdr:colOff>
      <xdr:row>78</xdr:row>
      <xdr:rowOff>159815</xdr:rowOff>
    </xdr:to>
    <xdr:cxnSp macro="">
      <xdr:nvCxnSpPr>
        <xdr:cNvPr id="408" name="直線コネクタ 407"/>
        <xdr:cNvCxnSpPr/>
      </xdr:nvCxnSpPr>
      <xdr:spPr>
        <a:xfrm flipV="1">
          <a:off x="9639300" y="13483487"/>
          <a:ext cx="838200" cy="4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159815</xdr:rowOff>
    </xdr:from>
    <xdr:to>
      <xdr:col>14</xdr:col>
      <xdr:colOff>28575</xdr:colOff>
      <xdr:row>79</xdr:row>
      <xdr:rowOff>3440</xdr:rowOff>
    </xdr:to>
    <xdr:cxnSp macro="">
      <xdr:nvCxnSpPr>
        <xdr:cNvPr id="411" name="直線コネクタ 410"/>
        <xdr:cNvCxnSpPr/>
      </xdr:nvCxnSpPr>
      <xdr:spPr>
        <a:xfrm flipV="1">
          <a:off x="8750300" y="13532915"/>
          <a:ext cx="889000" cy="1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144549</xdr:rowOff>
    </xdr:from>
    <xdr:to>
      <xdr:col>12</xdr:col>
      <xdr:colOff>561975</xdr:colOff>
      <xdr:row>79</xdr:row>
      <xdr:rowOff>74699</xdr:rowOff>
    </xdr:to>
    <xdr:sp macro="" textlink="">
      <xdr:nvSpPr>
        <xdr:cNvPr id="414" name="フローチャート : 判断 413"/>
        <xdr:cNvSpPr/>
      </xdr:nvSpPr>
      <xdr:spPr>
        <a:xfrm>
          <a:off x="8699500" y="1351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65826</xdr:rowOff>
    </xdr:from>
    <xdr:ext cx="534377" cy="259045"/>
    <xdr:sp macro="" textlink="">
      <xdr:nvSpPr>
        <xdr:cNvPr id="415" name="テキスト ボックス 414"/>
        <xdr:cNvSpPr txBox="1"/>
      </xdr:nvSpPr>
      <xdr:spPr>
        <a:xfrm>
          <a:off x="8483111" y="1361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59587</xdr:rowOff>
    </xdr:from>
    <xdr:to>
      <xdr:col>15</xdr:col>
      <xdr:colOff>231775</xdr:colOff>
      <xdr:row>78</xdr:row>
      <xdr:rowOff>161187</xdr:rowOff>
    </xdr:to>
    <xdr:sp macro="" textlink="">
      <xdr:nvSpPr>
        <xdr:cNvPr id="421" name="円/楕円 420"/>
        <xdr:cNvSpPr/>
      </xdr:nvSpPr>
      <xdr:spPr>
        <a:xfrm>
          <a:off x="10426700" y="134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18964</xdr:rowOff>
    </xdr:from>
    <xdr:ext cx="599010" cy="259045"/>
    <xdr:sp macro="" textlink="">
      <xdr:nvSpPr>
        <xdr:cNvPr id="422" name="普通建設事業費 （ うち新規整備　）該当値テキスト"/>
        <xdr:cNvSpPr txBox="1"/>
      </xdr:nvSpPr>
      <xdr:spPr>
        <a:xfrm>
          <a:off x="10528300" y="13220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276,935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109015</xdr:rowOff>
    </xdr:from>
    <xdr:to>
      <xdr:col>14</xdr:col>
      <xdr:colOff>79375</xdr:colOff>
      <xdr:row>79</xdr:row>
      <xdr:rowOff>39165</xdr:rowOff>
    </xdr:to>
    <xdr:sp macro="" textlink="">
      <xdr:nvSpPr>
        <xdr:cNvPr id="423" name="円/楕円 422"/>
        <xdr:cNvSpPr/>
      </xdr:nvSpPr>
      <xdr:spPr>
        <a:xfrm>
          <a:off x="9588500" y="134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55692</xdr:rowOff>
    </xdr:from>
    <xdr:ext cx="599010" cy="259045"/>
    <xdr:sp macro="" textlink="">
      <xdr:nvSpPr>
        <xdr:cNvPr id="424" name="テキスト ボックス 423"/>
        <xdr:cNvSpPr txBox="1"/>
      </xdr:nvSpPr>
      <xdr:spPr>
        <a:xfrm>
          <a:off x="9339794" y="1325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147,203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124090</xdr:rowOff>
    </xdr:from>
    <xdr:to>
      <xdr:col>12</xdr:col>
      <xdr:colOff>561975</xdr:colOff>
      <xdr:row>79</xdr:row>
      <xdr:rowOff>54240</xdr:rowOff>
    </xdr:to>
    <xdr:sp macro="" textlink="">
      <xdr:nvSpPr>
        <xdr:cNvPr id="425" name="円/楕円 424"/>
        <xdr:cNvSpPr/>
      </xdr:nvSpPr>
      <xdr:spPr>
        <a:xfrm>
          <a:off x="8699500" y="1349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70767</xdr:rowOff>
    </xdr:from>
    <xdr:ext cx="599010" cy="259045"/>
    <xdr:sp macro="" textlink="">
      <xdr:nvSpPr>
        <xdr:cNvPr id="426" name="テキスト ボックス 425"/>
        <xdr:cNvSpPr txBox="1"/>
      </xdr:nvSpPr>
      <xdr:spPr>
        <a:xfrm>
          <a:off x="8450794" y="13272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8813</xdr:rowOff>
    </xdr:from>
    <xdr:to>
      <xdr:col>15</xdr:col>
      <xdr:colOff>180975</xdr:colOff>
      <xdr:row>97</xdr:row>
      <xdr:rowOff>171155</xdr:rowOff>
    </xdr:to>
    <xdr:cxnSp macro="">
      <xdr:nvCxnSpPr>
        <xdr:cNvPr id="453" name="直線コネクタ 452"/>
        <xdr:cNvCxnSpPr/>
      </xdr:nvCxnSpPr>
      <xdr:spPr>
        <a:xfrm flipV="1">
          <a:off x="9639300" y="16639463"/>
          <a:ext cx="838200" cy="16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151072</xdr:rowOff>
    </xdr:from>
    <xdr:ext cx="534377" cy="259045"/>
    <xdr:sp macro="" textlink="">
      <xdr:nvSpPr>
        <xdr:cNvPr id="454" name="普通建設事業費 （ うち更新整備　）平均値テキスト"/>
        <xdr:cNvSpPr txBox="1"/>
      </xdr:nvSpPr>
      <xdr:spPr>
        <a:xfrm>
          <a:off x="10528300" y="16610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171155</xdr:rowOff>
    </xdr:from>
    <xdr:to>
      <xdr:col>14</xdr:col>
      <xdr:colOff>28575</xdr:colOff>
      <xdr:row>98</xdr:row>
      <xdr:rowOff>52846</xdr:rowOff>
    </xdr:to>
    <xdr:cxnSp macro="">
      <xdr:nvCxnSpPr>
        <xdr:cNvPr id="456" name="直線コネクタ 455"/>
        <xdr:cNvCxnSpPr/>
      </xdr:nvCxnSpPr>
      <xdr:spPr>
        <a:xfrm flipV="1">
          <a:off x="8750300" y="16801805"/>
          <a:ext cx="889000" cy="5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129463</xdr:rowOff>
    </xdr:from>
    <xdr:to>
      <xdr:col>15</xdr:col>
      <xdr:colOff>231775</xdr:colOff>
      <xdr:row>97</xdr:row>
      <xdr:rowOff>59613</xdr:rowOff>
    </xdr:to>
    <xdr:sp macro="" textlink="">
      <xdr:nvSpPr>
        <xdr:cNvPr id="466" name="円/楕円 465"/>
        <xdr:cNvSpPr/>
      </xdr:nvSpPr>
      <xdr:spPr>
        <a:xfrm>
          <a:off x="10426700" y="165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152340</xdr:rowOff>
    </xdr:from>
    <xdr:ext cx="534377" cy="259045"/>
    <xdr:sp macro="" textlink="">
      <xdr:nvSpPr>
        <xdr:cNvPr id="467" name="普通建設事業費 （ うち更新整備　）該当値テキスト"/>
        <xdr:cNvSpPr txBox="1"/>
      </xdr:nvSpPr>
      <xdr:spPr>
        <a:xfrm>
          <a:off x="10528300" y="1644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66,128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120355</xdr:rowOff>
    </xdr:from>
    <xdr:to>
      <xdr:col>14</xdr:col>
      <xdr:colOff>79375</xdr:colOff>
      <xdr:row>98</xdr:row>
      <xdr:rowOff>50505</xdr:rowOff>
    </xdr:to>
    <xdr:sp macro="" textlink="">
      <xdr:nvSpPr>
        <xdr:cNvPr id="468" name="円/楕円 467"/>
        <xdr:cNvSpPr/>
      </xdr:nvSpPr>
      <xdr:spPr>
        <a:xfrm>
          <a:off x="9588500" y="167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41632</xdr:rowOff>
    </xdr:from>
    <xdr:ext cx="534377" cy="259045"/>
    <xdr:sp macro="" textlink="">
      <xdr:nvSpPr>
        <xdr:cNvPr id="469" name="テキスト ボックス 468"/>
        <xdr:cNvSpPr txBox="1"/>
      </xdr:nvSpPr>
      <xdr:spPr>
        <a:xfrm>
          <a:off x="9372111" y="168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2046</xdr:rowOff>
    </xdr:from>
    <xdr:to>
      <xdr:col>12</xdr:col>
      <xdr:colOff>561975</xdr:colOff>
      <xdr:row>98</xdr:row>
      <xdr:rowOff>103646</xdr:rowOff>
    </xdr:to>
    <xdr:sp macro="" textlink="">
      <xdr:nvSpPr>
        <xdr:cNvPr id="470" name="円/楕円 469"/>
        <xdr:cNvSpPr/>
      </xdr:nvSpPr>
      <xdr:spPr>
        <a:xfrm>
          <a:off x="8699500" y="16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94773</xdr:rowOff>
    </xdr:from>
    <xdr:ext cx="534377" cy="259045"/>
    <xdr:sp macro="" textlink="">
      <xdr:nvSpPr>
        <xdr:cNvPr id="471" name="テキスト ボックス 470"/>
        <xdr:cNvSpPr txBox="1"/>
      </xdr:nvSpPr>
      <xdr:spPr>
        <a:xfrm>
          <a:off x="8483111" y="1689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114602</xdr:rowOff>
    </xdr:from>
    <xdr:to>
      <xdr:col>23</xdr:col>
      <xdr:colOff>517525</xdr:colOff>
      <xdr:row>38</xdr:row>
      <xdr:rowOff>139211</xdr:rowOff>
    </xdr:to>
    <xdr:cxnSp macro="">
      <xdr:nvCxnSpPr>
        <xdr:cNvPr id="498" name="直線コネクタ 497"/>
        <xdr:cNvCxnSpPr/>
      </xdr:nvCxnSpPr>
      <xdr:spPr>
        <a:xfrm flipV="1">
          <a:off x="15481300" y="6629702"/>
          <a:ext cx="838200" cy="2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46276</xdr:rowOff>
    </xdr:from>
    <xdr:ext cx="469744" cy="259045"/>
    <xdr:sp macro="" textlink="">
      <xdr:nvSpPr>
        <xdr:cNvPr id="499" name="災害復旧事業費平均値テキスト"/>
        <xdr:cNvSpPr txBox="1"/>
      </xdr:nvSpPr>
      <xdr:spPr>
        <a:xfrm>
          <a:off x="16370300" y="6561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131587</xdr:rowOff>
    </xdr:from>
    <xdr:to>
      <xdr:col>22</xdr:col>
      <xdr:colOff>365125</xdr:colOff>
      <xdr:row>38</xdr:row>
      <xdr:rowOff>139211</xdr:rowOff>
    </xdr:to>
    <xdr:cxnSp macro="">
      <xdr:nvCxnSpPr>
        <xdr:cNvPr id="501" name="直線コネクタ 500"/>
        <xdr:cNvCxnSpPr/>
      </xdr:nvCxnSpPr>
      <xdr:spPr>
        <a:xfrm>
          <a:off x="14592300" y="6646687"/>
          <a:ext cx="889000" cy="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131587</xdr:rowOff>
    </xdr:from>
    <xdr:to>
      <xdr:col>21</xdr:col>
      <xdr:colOff>161925</xdr:colOff>
      <xdr:row>38</xdr:row>
      <xdr:rowOff>131877</xdr:rowOff>
    </xdr:to>
    <xdr:cxnSp macro="">
      <xdr:nvCxnSpPr>
        <xdr:cNvPr id="504" name="直線コネクタ 503"/>
        <xdr:cNvCxnSpPr/>
      </xdr:nvCxnSpPr>
      <xdr:spPr>
        <a:xfrm flipV="1">
          <a:off x="13703300" y="664668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60858</xdr:rowOff>
    </xdr:from>
    <xdr:to>
      <xdr:col>21</xdr:col>
      <xdr:colOff>212725</xdr:colOff>
      <xdr:row>38</xdr:row>
      <xdr:rowOff>162458</xdr:rowOff>
    </xdr:to>
    <xdr:sp macro="" textlink="">
      <xdr:nvSpPr>
        <xdr:cNvPr id="505" name="フローチャート : 判断 504"/>
        <xdr:cNvSpPr/>
      </xdr:nvSpPr>
      <xdr:spPr>
        <a:xfrm>
          <a:off x="14541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7535</xdr:rowOff>
    </xdr:from>
    <xdr:ext cx="534377" cy="259045"/>
    <xdr:sp macro="" textlink="">
      <xdr:nvSpPr>
        <xdr:cNvPr id="506" name="テキスト ボックス 505"/>
        <xdr:cNvSpPr txBox="1"/>
      </xdr:nvSpPr>
      <xdr:spPr>
        <a:xfrm>
          <a:off x="14325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104532</xdr:rowOff>
    </xdr:from>
    <xdr:to>
      <xdr:col>19</xdr:col>
      <xdr:colOff>644525</xdr:colOff>
      <xdr:row>38</xdr:row>
      <xdr:rowOff>131877</xdr:rowOff>
    </xdr:to>
    <xdr:cxnSp macro="">
      <xdr:nvCxnSpPr>
        <xdr:cNvPr id="507" name="直線コネクタ 506"/>
        <xdr:cNvCxnSpPr/>
      </xdr:nvCxnSpPr>
      <xdr:spPr>
        <a:xfrm>
          <a:off x="12814300" y="6619632"/>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67894</xdr:rowOff>
    </xdr:from>
    <xdr:to>
      <xdr:col>20</xdr:col>
      <xdr:colOff>9525</xdr:colOff>
      <xdr:row>38</xdr:row>
      <xdr:rowOff>169494</xdr:rowOff>
    </xdr:to>
    <xdr:sp macro="" textlink="">
      <xdr:nvSpPr>
        <xdr:cNvPr id="508" name="フローチャート : 判断 507"/>
        <xdr:cNvSpPr/>
      </xdr:nvSpPr>
      <xdr:spPr>
        <a:xfrm>
          <a:off x="13652500" y="658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14571</xdr:rowOff>
    </xdr:from>
    <xdr:ext cx="469744" cy="259045"/>
    <xdr:sp macro="" textlink="">
      <xdr:nvSpPr>
        <xdr:cNvPr id="509" name="テキスト ボックス 508"/>
        <xdr:cNvSpPr txBox="1"/>
      </xdr:nvSpPr>
      <xdr:spPr>
        <a:xfrm>
          <a:off x="13468427" y="63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67537</xdr:rowOff>
    </xdr:from>
    <xdr:to>
      <xdr:col>18</xdr:col>
      <xdr:colOff>492125</xdr:colOff>
      <xdr:row>38</xdr:row>
      <xdr:rowOff>169137</xdr:rowOff>
    </xdr:to>
    <xdr:sp macro="" textlink="">
      <xdr:nvSpPr>
        <xdr:cNvPr id="510" name="フローチャート : 判断 509"/>
        <xdr:cNvSpPr/>
      </xdr:nvSpPr>
      <xdr:spPr>
        <a:xfrm>
          <a:off x="12763500" y="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160264</xdr:rowOff>
    </xdr:from>
    <xdr:ext cx="469744" cy="259045"/>
    <xdr:sp macro="" textlink="">
      <xdr:nvSpPr>
        <xdr:cNvPr id="511" name="テキスト ボックス 510"/>
        <xdr:cNvSpPr txBox="1"/>
      </xdr:nvSpPr>
      <xdr:spPr>
        <a:xfrm>
          <a:off x="12579427" y="667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63802</xdr:rowOff>
    </xdr:from>
    <xdr:to>
      <xdr:col>23</xdr:col>
      <xdr:colOff>568325</xdr:colOff>
      <xdr:row>38</xdr:row>
      <xdr:rowOff>165402</xdr:rowOff>
    </xdr:to>
    <xdr:sp macro="" textlink="">
      <xdr:nvSpPr>
        <xdr:cNvPr id="517" name="円/楕円 516"/>
        <xdr:cNvSpPr/>
      </xdr:nvSpPr>
      <xdr:spPr>
        <a:xfrm>
          <a:off x="16268700" y="65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23179</xdr:rowOff>
    </xdr:from>
    <xdr:ext cx="534377" cy="259045"/>
    <xdr:sp macro="" textlink="">
      <xdr:nvSpPr>
        <xdr:cNvPr id="518" name="災害復旧事業費該当値テキスト"/>
        <xdr:cNvSpPr txBox="1"/>
      </xdr:nvSpPr>
      <xdr:spPr>
        <a:xfrm>
          <a:off x="16370300" y="636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88411</xdr:rowOff>
    </xdr:from>
    <xdr:to>
      <xdr:col>22</xdr:col>
      <xdr:colOff>415925</xdr:colOff>
      <xdr:row>39</xdr:row>
      <xdr:rowOff>18561</xdr:rowOff>
    </xdr:to>
    <xdr:sp macro="" textlink="">
      <xdr:nvSpPr>
        <xdr:cNvPr id="519" name="円/楕円 518"/>
        <xdr:cNvSpPr/>
      </xdr:nvSpPr>
      <xdr:spPr>
        <a:xfrm>
          <a:off x="15430500" y="660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9688</xdr:rowOff>
    </xdr:from>
    <xdr:ext cx="378565" cy="259045"/>
    <xdr:sp macro="" textlink="">
      <xdr:nvSpPr>
        <xdr:cNvPr id="520" name="テキスト ボックス 519"/>
        <xdr:cNvSpPr txBox="1"/>
      </xdr:nvSpPr>
      <xdr:spPr>
        <a:xfrm>
          <a:off x="15292017" y="669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80787</xdr:rowOff>
    </xdr:from>
    <xdr:to>
      <xdr:col>21</xdr:col>
      <xdr:colOff>212725</xdr:colOff>
      <xdr:row>39</xdr:row>
      <xdr:rowOff>10937</xdr:rowOff>
    </xdr:to>
    <xdr:sp macro="" textlink="">
      <xdr:nvSpPr>
        <xdr:cNvPr id="521" name="円/楕円 520"/>
        <xdr:cNvSpPr/>
      </xdr:nvSpPr>
      <xdr:spPr>
        <a:xfrm>
          <a:off x="14541500" y="65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2064</xdr:rowOff>
    </xdr:from>
    <xdr:ext cx="469744" cy="259045"/>
    <xdr:sp macro="" textlink="">
      <xdr:nvSpPr>
        <xdr:cNvPr id="522" name="テキスト ボックス 521"/>
        <xdr:cNvSpPr txBox="1"/>
      </xdr:nvSpPr>
      <xdr:spPr>
        <a:xfrm>
          <a:off x="14357427" y="668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81077</xdr:rowOff>
    </xdr:from>
    <xdr:to>
      <xdr:col>20</xdr:col>
      <xdr:colOff>9525</xdr:colOff>
      <xdr:row>39</xdr:row>
      <xdr:rowOff>11227</xdr:rowOff>
    </xdr:to>
    <xdr:sp macro="" textlink="">
      <xdr:nvSpPr>
        <xdr:cNvPr id="523" name="円/楕円 522"/>
        <xdr:cNvSpPr/>
      </xdr:nvSpPr>
      <xdr:spPr>
        <a:xfrm>
          <a:off x="13652500" y="659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2354</xdr:rowOff>
    </xdr:from>
    <xdr:ext cx="469744" cy="259045"/>
    <xdr:sp macro="" textlink="">
      <xdr:nvSpPr>
        <xdr:cNvPr id="524" name="テキスト ボックス 523"/>
        <xdr:cNvSpPr txBox="1"/>
      </xdr:nvSpPr>
      <xdr:spPr>
        <a:xfrm>
          <a:off x="13468427" y="66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53732</xdr:rowOff>
    </xdr:from>
    <xdr:to>
      <xdr:col>18</xdr:col>
      <xdr:colOff>492125</xdr:colOff>
      <xdr:row>38</xdr:row>
      <xdr:rowOff>155332</xdr:rowOff>
    </xdr:to>
    <xdr:sp macro="" textlink="">
      <xdr:nvSpPr>
        <xdr:cNvPr id="525" name="円/楕円 524"/>
        <xdr:cNvSpPr/>
      </xdr:nvSpPr>
      <xdr:spPr>
        <a:xfrm>
          <a:off x="12763500" y="656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409</xdr:rowOff>
    </xdr:from>
    <xdr:ext cx="534377" cy="259045"/>
    <xdr:sp macro="" textlink="">
      <xdr:nvSpPr>
        <xdr:cNvPr id="526" name="テキスト ボックス 525"/>
        <xdr:cNvSpPr txBox="1"/>
      </xdr:nvSpPr>
      <xdr:spPr>
        <a:xfrm>
          <a:off x="12547111" y="634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9832</xdr:rowOff>
    </xdr:from>
    <xdr:to>
      <xdr:col>23</xdr:col>
      <xdr:colOff>517525</xdr:colOff>
      <xdr:row>75</xdr:row>
      <xdr:rowOff>9832</xdr:rowOff>
    </xdr:to>
    <xdr:cxnSp macro="">
      <xdr:nvCxnSpPr>
        <xdr:cNvPr id="600" name="直線コネクタ 599"/>
        <xdr:cNvCxnSpPr/>
      </xdr:nvCxnSpPr>
      <xdr:spPr>
        <a:xfrm>
          <a:off x="15481300" y="12868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72882</xdr:rowOff>
    </xdr:from>
    <xdr:ext cx="534377" cy="259045"/>
    <xdr:sp macro="" textlink="">
      <xdr:nvSpPr>
        <xdr:cNvPr id="601" name="公債費平均値テキスト"/>
        <xdr:cNvSpPr txBox="1"/>
      </xdr:nvSpPr>
      <xdr:spPr>
        <a:xfrm>
          <a:off x="16370300" y="12931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155245</xdr:rowOff>
    </xdr:from>
    <xdr:to>
      <xdr:col>22</xdr:col>
      <xdr:colOff>365125</xdr:colOff>
      <xdr:row>75</xdr:row>
      <xdr:rowOff>9832</xdr:rowOff>
    </xdr:to>
    <xdr:cxnSp macro="">
      <xdr:nvCxnSpPr>
        <xdr:cNvPr id="603" name="直線コネクタ 602"/>
        <xdr:cNvCxnSpPr/>
      </xdr:nvCxnSpPr>
      <xdr:spPr>
        <a:xfrm>
          <a:off x="14592300" y="12842545"/>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5" name="テキスト ボックス 604"/>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146678</xdr:rowOff>
    </xdr:from>
    <xdr:to>
      <xdr:col>21</xdr:col>
      <xdr:colOff>161925</xdr:colOff>
      <xdr:row>74</xdr:row>
      <xdr:rowOff>155245</xdr:rowOff>
    </xdr:to>
    <xdr:cxnSp macro="">
      <xdr:nvCxnSpPr>
        <xdr:cNvPr id="606" name="直線コネクタ 605"/>
        <xdr:cNvCxnSpPr/>
      </xdr:nvCxnSpPr>
      <xdr:spPr>
        <a:xfrm>
          <a:off x="13703300" y="12833978"/>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85322</xdr:rowOff>
    </xdr:from>
    <xdr:to>
      <xdr:col>19</xdr:col>
      <xdr:colOff>644525</xdr:colOff>
      <xdr:row>74</xdr:row>
      <xdr:rowOff>146678</xdr:rowOff>
    </xdr:to>
    <xdr:cxnSp macro="">
      <xdr:nvCxnSpPr>
        <xdr:cNvPr id="609" name="直線コネクタ 608"/>
        <xdr:cNvCxnSpPr/>
      </xdr:nvCxnSpPr>
      <xdr:spPr>
        <a:xfrm>
          <a:off x="12814300" y="12772622"/>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130482</xdr:rowOff>
    </xdr:from>
    <xdr:to>
      <xdr:col>23</xdr:col>
      <xdr:colOff>568325</xdr:colOff>
      <xdr:row>75</xdr:row>
      <xdr:rowOff>60632</xdr:rowOff>
    </xdr:to>
    <xdr:sp macro="" textlink="">
      <xdr:nvSpPr>
        <xdr:cNvPr id="619" name="円/楕円 618"/>
        <xdr:cNvSpPr/>
      </xdr:nvSpPr>
      <xdr:spPr>
        <a:xfrm>
          <a:off x="16268700" y="128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153359</xdr:rowOff>
    </xdr:from>
    <xdr:ext cx="534377" cy="259045"/>
    <xdr:sp macro="" textlink="">
      <xdr:nvSpPr>
        <xdr:cNvPr id="620" name="公債費該当値テキスト"/>
        <xdr:cNvSpPr txBox="1"/>
      </xdr:nvSpPr>
      <xdr:spPr>
        <a:xfrm>
          <a:off x="16370300" y="126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92,724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130482</xdr:rowOff>
    </xdr:from>
    <xdr:to>
      <xdr:col>22</xdr:col>
      <xdr:colOff>415925</xdr:colOff>
      <xdr:row>75</xdr:row>
      <xdr:rowOff>60632</xdr:rowOff>
    </xdr:to>
    <xdr:sp macro="" textlink="">
      <xdr:nvSpPr>
        <xdr:cNvPr id="621" name="円/楕円 620"/>
        <xdr:cNvSpPr/>
      </xdr:nvSpPr>
      <xdr:spPr>
        <a:xfrm>
          <a:off x="15430500" y="128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77159</xdr:rowOff>
    </xdr:from>
    <xdr:ext cx="534377" cy="259045"/>
    <xdr:sp macro="" textlink="">
      <xdr:nvSpPr>
        <xdr:cNvPr id="622" name="テキスト ボックス 621"/>
        <xdr:cNvSpPr txBox="1"/>
      </xdr:nvSpPr>
      <xdr:spPr>
        <a:xfrm>
          <a:off x="15214111" y="1259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104445</xdr:rowOff>
    </xdr:from>
    <xdr:to>
      <xdr:col>21</xdr:col>
      <xdr:colOff>212725</xdr:colOff>
      <xdr:row>75</xdr:row>
      <xdr:rowOff>34595</xdr:rowOff>
    </xdr:to>
    <xdr:sp macro="" textlink="">
      <xdr:nvSpPr>
        <xdr:cNvPr id="623" name="円/楕円 622"/>
        <xdr:cNvSpPr/>
      </xdr:nvSpPr>
      <xdr:spPr>
        <a:xfrm>
          <a:off x="14541500" y="12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51122</xdr:rowOff>
    </xdr:from>
    <xdr:ext cx="534377" cy="259045"/>
    <xdr:sp macro="" textlink="">
      <xdr:nvSpPr>
        <xdr:cNvPr id="624" name="テキスト ボックス 623"/>
        <xdr:cNvSpPr txBox="1"/>
      </xdr:nvSpPr>
      <xdr:spPr>
        <a:xfrm>
          <a:off x="14325111" y="125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97,280</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95878</xdr:rowOff>
    </xdr:from>
    <xdr:to>
      <xdr:col>20</xdr:col>
      <xdr:colOff>9525</xdr:colOff>
      <xdr:row>75</xdr:row>
      <xdr:rowOff>26028</xdr:rowOff>
    </xdr:to>
    <xdr:sp macro="" textlink="">
      <xdr:nvSpPr>
        <xdr:cNvPr id="625" name="円/楕円 624"/>
        <xdr:cNvSpPr/>
      </xdr:nvSpPr>
      <xdr:spPr>
        <a:xfrm>
          <a:off x="13652500" y="127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42555</xdr:rowOff>
    </xdr:from>
    <xdr:ext cx="534377" cy="259045"/>
    <xdr:sp macro="" textlink="">
      <xdr:nvSpPr>
        <xdr:cNvPr id="626" name="テキスト ボックス 625"/>
        <xdr:cNvSpPr txBox="1"/>
      </xdr:nvSpPr>
      <xdr:spPr>
        <a:xfrm>
          <a:off x="13436111" y="1255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98,779</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34522</xdr:rowOff>
    </xdr:from>
    <xdr:to>
      <xdr:col>18</xdr:col>
      <xdr:colOff>492125</xdr:colOff>
      <xdr:row>74</xdr:row>
      <xdr:rowOff>136122</xdr:rowOff>
    </xdr:to>
    <xdr:sp macro="" textlink="">
      <xdr:nvSpPr>
        <xdr:cNvPr id="627" name="円/楕円 626"/>
        <xdr:cNvSpPr/>
      </xdr:nvSpPr>
      <xdr:spPr>
        <a:xfrm>
          <a:off x="12763500" y="1272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152649</xdr:rowOff>
    </xdr:from>
    <xdr:ext cx="599010" cy="259045"/>
    <xdr:sp macro="" textlink="">
      <xdr:nvSpPr>
        <xdr:cNvPr id="628" name="テキスト ボックス 627"/>
        <xdr:cNvSpPr txBox="1"/>
      </xdr:nvSpPr>
      <xdr:spPr>
        <a:xfrm>
          <a:off x="12514794" y="1249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96247</xdr:rowOff>
    </xdr:from>
    <xdr:to>
      <xdr:col>23</xdr:col>
      <xdr:colOff>517525</xdr:colOff>
      <xdr:row>98</xdr:row>
      <xdr:rowOff>113409</xdr:rowOff>
    </xdr:to>
    <xdr:cxnSp macro="">
      <xdr:nvCxnSpPr>
        <xdr:cNvPr id="655" name="直線コネクタ 654"/>
        <xdr:cNvCxnSpPr/>
      </xdr:nvCxnSpPr>
      <xdr:spPr>
        <a:xfrm>
          <a:off x="15481300" y="16898347"/>
          <a:ext cx="838200" cy="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96247</xdr:rowOff>
    </xdr:from>
    <xdr:to>
      <xdr:col>22</xdr:col>
      <xdr:colOff>365125</xdr:colOff>
      <xdr:row>98</xdr:row>
      <xdr:rowOff>125180</xdr:rowOff>
    </xdr:to>
    <xdr:cxnSp macro="">
      <xdr:nvCxnSpPr>
        <xdr:cNvPr id="658" name="直線コネクタ 657"/>
        <xdr:cNvCxnSpPr/>
      </xdr:nvCxnSpPr>
      <xdr:spPr>
        <a:xfrm flipV="1">
          <a:off x="14592300" y="16898347"/>
          <a:ext cx="889000" cy="2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163552</xdr:rowOff>
    </xdr:from>
    <xdr:ext cx="534377" cy="259045"/>
    <xdr:sp macro="" textlink="">
      <xdr:nvSpPr>
        <xdr:cNvPr id="660" name="テキスト ボックス 659"/>
        <xdr:cNvSpPr txBox="1"/>
      </xdr:nvSpPr>
      <xdr:spPr>
        <a:xfrm>
          <a:off x="15214111" y="169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116605</xdr:rowOff>
    </xdr:from>
    <xdr:to>
      <xdr:col>21</xdr:col>
      <xdr:colOff>161925</xdr:colOff>
      <xdr:row>98</xdr:row>
      <xdr:rowOff>125180</xdr:rowOff>
    </xdr:to>
    <xdr:cxnSp macro="">
      <xdr:nvCxnSpPr>
        <xdr:cNvPr id="661" name="直線コネクタ 660"/>
        <xdr:cNvCxnSpPr/>
      </xdr:nvCxnSpPr>
      <xdr:spPr>
        <a:xfrm>
          <a:off x="13703300" y="16918705"/>
          <a:ext cx="8890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42239</xdr:rowOff>
    </xdr:from>
    <xdr:to>
      <xdr:col>21</xdr:col>
      <xdr:colOff>212725</xdr:colOff>
      <xdr:row>98</xdr:row>
      <xdr:rowOff>143839</xdr:rowOff>
    </xdr:to>
    <xdr:sp macro="" textlink="">
      <xdr:nvSpPr>
        <xdr:cNvPr id="662" name="フローチャート : 判断 661"/>
        <xdr:cNvSpPr/>
      </xdr:nvSpPr>
      <xdr:spPr>
        <a:xfrm>
          <a:off x="14541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160366</xdr:rowOff>
    </xdr:from>
    <xdr:ext cx="599010" cy="259045"/>
    <xdr:sp macro="" textlink="">
      <xdr:nvSpPr>
        <xdr:cNvPr id="663" name="テキスト ボックス 662"/>
        <xdr:cNvSpPr txBox="1"/>
      </xdr:nvSpPr>
      <xdr:spPr>
        <a:xfrm>
          <a:off x="14292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116605</xdr:rowOff>
    </xdr:from>
    <xdr:to>
      <xdr:col>19</xdr:col>
      <xdr:colOff>644525</xdr:colOff>
      <xdr:row>98</xdr:row>
      <xdr:rowOff>118084</xdr:rowOff>
    </xdr:to>
    <xdr:cxnSp macro="">
      <xdr:nvCxnSpPr>
        <xdr:cNvPr id="664" name="直線コネクタ 663"/>
        <xdr:cNvCxnSpPr/>
      </xdr:nvCxnSpPr>
      <xdr:spPr>
        <a:xfrm flipV="1">
          <a:off x="12814300" y="16918705"/>
          <a:ext cx="8890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70188</xdr:rowOff>
    </xdr:from>
    <xdr:to>
      <xdr:col>20</xdr:col>
      <xdr:colOff>9525</xdr:colOff>
      <xdr:row>99</xdr:row>
      <xdr:rowOff>338</xdr:rowOff>
    </xdr:to>
    <xdr:sp macro="" textlink="">
      <xdr:nvSpPr>
        <xdr:cNvPr id="665" name="フローチャート : 判断 664"/>
        <xdr:cNvSpPr/>
      </xdr:nvSpPr>
      <xdr:spPr>
        <a:xfrm>
          <a:off x="13652500" y="1687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162915</xdr:rowOff>
    </xdr:from>
    <xdr:ext cx="534377" cy="259045"/>
    <xdr:sp macro="" textlink="">
      <xdr:nvSpPr>
        <xdr:cNvPr id="666" name="テキスト ボックス 665"/>
        <xdr:cNvSpPr txBox="1"/>
      </xdr:nvSpPr>
      <xdr:spPr>
        <a:xfrm>
          <a:off x="13436111" y="169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70439</xdr:rowOff>
    </xdr:from>
    <xdr:to>
      <xdr:col>18</xdr:col>
      <xdr:colOff>492125</xdr:colOff>
      <xdr:row>99</xdr:row>
      <xdr:rowOff>589</xdr:rowOff>
    </xdr:to>
    <xdr:sp macro="" textlink="">
      <xdr:nvSpPr>
        <xdr:cNvPr id="667" name="フローチャート : 判断 666"/>
        <xdr:cNvSpPr/>
      </xdr:nvSpPr>
      <xdr:spPr>
        <a:xfrm>
          <a:off x="12763500" y="168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163166</xdr:rowOff>
    </xdr:from>
    <xdr:ext cx="534377" cy="259045"/>
    <xdr:sp macro="" textlink="">
      <xdr:nvSpPr>
        <xdr:cNvPr id="668" name="テキスト ボックス 667"/>
        <xdr:cNvSpPr txBox="1"/>
      </xdr:nvSpPr>
      <xdr:spPr>
        <a:xfrm>
          <a:off x="12547111" y="1696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62609</xdr:rowOff>
    </xdr:from>
    <xdr:to>
      <xdr:col>23</xdr:col>
      <xdr:colOff>568325</xdr:colOff>
      <xdr:row>98</xdr:row>
      <xdr:rowOff>164209</xdr:rowOff>
    </xdr:to>
    <xdr:sp macro="" textlink="">
      <xdr:nvSpPr>
        <xdr:cNvPr id="674" name="円/楕円 673"/>
        <xdr:cNvSpPr/>
      </xdr:nvSpPr>
      <xdr:spPr>
        <a:xfrm>
          <a:off x="16268700" y="1686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21986</xdr:rowOff>
    </xdr:from>
    <xdr:ext cx="534377" cy="259045"/>
    <xdr:sp macro="" textlink="">
      <xdr:nvSpPr>
        <xdr:cNvPr id="675" name="積立金該当値テキスト"/>
        <xdr:cNvSpPr txBox="1"/>
      </xdr:nvSpPr>
      <xdr:spPr>
        <a:xfrm>
          <a:off x="16370300" y="166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45447</xdr:rowOff>
    </xdr:from>
    <xdr:to>
      <xdr:col>22</xdr:col>
      <xdr:colOff>415925</xdr:colOff>
      <xdr:row>98</xdr:row>
      <xdr:rowOff>147047</xdr:rowOff>
    </xdr:to>
    <xdr:sp macro="" textlink="">
      <xdr:nvSpPr>
        <xdr:cNvPr id="676" name="円/楕円 675"/>
        <xdr:cNvSpPr/>
      </xdr:nvSpPr>
      <xdr:spPr>
        <a:xfrm>
          <a:off x="15430500" y="168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163574</xdr:rowOff>
    </xdr:from>
    <xdr:ext cx="534377" cy="259045"/>
    <xdr:sp macro="" textlink="">
      <xdr:nvSpPr>
        <xdr:cNvPr id="677" name="テキスト ボックス 676"/>
        <xdr:cNvSpPr txBox="1"/>
      </xdr:nvSpPr>
      <xdr:spPr>
        <a:xfrm>
          <a:off x="15214111" y="166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95,041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74380</xdr:rowOff>
    </xdr:from>
    <xdr:to>
      <xdr:col>21</xdr:col>
      <xdr:colOff>212725</xdr:colOff>
      <xdr:row>99</xdr:row>
      <xdr:rowOff>4530</xdr:rowOff>
    </xdr:to>
    <xdr:sp macro="" textlink="">
      <xdr:nvSpPr>
        <xdr:cNvPr id="678" name="円/楕円 677"/>
        <xdr:cNvSpPr/>
      </xdr:nvSpPr>
      <xdr:spPr>
        <a:xfrm>
          <a:off x="14541500" y="16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167107</xdr:rowOff>
    </xdr:from>
    <xdr:ext cx="534377" cy="259045"/>
    <xdr:sp macro="" textlink="">
      <xdr:nvSpPr>
        <xdr:cNvPr id="679" name="テキスト ボックス 678"/>
        <xdr:cNvSpPr txBox="1"/>
      </xdr:nvSpPr>
      <xdr:spPr>
        <a:xfrm>
          <a:off x="14325111" y="1696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65805</xdr:rowOff>
    </xdr:from>
    <xdr:to>
      <xdr:col>20</xdr:col>
      <xdr:colOff>9525</xdr:colOff>
      <xdr:row>98</xdr:row>
      <xdr:rowOff>167405</xdr:rowOff>
    </xdr:to>
    <xdr:sp macro="" textlink="">
      <xdr:nvSpPr>
        <xdr:cNvPr id="680" name="円/楕円 679"/>
        <xdr:cNvSpPr/>
      </xdr:nvSpPr>
      <xdr:spPr>
        <a:xfrm>
          <a:off x="13652500" y="1686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12482</xdr:rowOff>
    </xdr:from>
    <xdr:ext cx="534377" cy="259045"/>
    <xdr:sp macro="" textlink="">
      <xdr:nvSpPr>
        <xdr:cNvPr id="681" name="テキスト ボックス 680"/>
        <xdr:cNvSpPr txBox="1"/>
      </xdr:nvSpPr>
      <xdr:spPr>
        <a:xfrm>
          <a:off x="13436111" y="1664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50,513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67284</xdr:rowOff>
    </xdr:from>
    <xdr:to>
      <xdr:col>18</xdr:col>
      <xdr:colOff>492125</xdr:colOff>
      <xdr:row>98</xdr:row>
      <xdr:rowOff>168884</xdr:rowOff>
    </xdr:to>
    <xdr:sp macro="" textlink="">
      <xdr:nvSpPr>
        <xdr:cNvPr id="682" name="円/楕円 681"/>
        <xdr:cNvSpPr/>
      </xdr:nvSpPr>
      <xdr:spPr>
        <a:xfrm>
          <a:off x="12763500" y="1686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13961</xdr:rowOff>
    </xdr:from>
    <xdr:ext cx="534377" cy="259045"/>
    <xdr:sp macro="" textlink="">
      <xdr:nvSpPr>
        <xdr:cNvPr id="683" name="テキスト ボックス 682"/>
        <xdr:cNvSpPr txBox="1"/>
      </xdr:nvSpPr>
      <xdr:spPr>
        <a:xfrm>
          <a:off x="12547111" y="1664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28509</xdr:rowOff>
    </xdr:from>
    <xdr:to>
      <xdr:col>32</xdr:col>
      <xdr:colOff>187325</xdr:colOff>
      <xdr:row>37</xdr:row>
      <xdr:rowOff>98186</xdr:rowOff>
    </xdr:to>
    <xdr:cxnSp macro="">
      <xdr:nvCxnSpPr>
        <xdr:cNvPr id="710" name="直線コネクタ 709"/>
        <xdr:cNvCxnSpPr/>
      </xdr:nvCxnSpPr>
      <xdr:spPr>
        <a:xfrm flipV="1">
          <a:off x="21323300" y="6372159"/>
          <a:ext cx="838200" cy="6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72354</xdr:rowOff>
    </xdr:from>
    <xdr:to>
      <xdr:col>31</xdr:col>
      <xdr:colOff>34925</xdr:colOff>
      <xdr:row>37</xdr:row>
      <xdr:rowOff>98186</xdr:rowOff>
    </xdr:to>
    <xdr:cxnSp macro="">
      <xdr:nvCxnSpPr>
        <xdr:cNvPr id="713" name="直線コネクタ 712"/>
        <xdr:cNvCxnSpPr/>
      </xdr:nvCxnSpPr>
      <xdr:spPr>
        <a:xfrm>
          <a:off x="20434300" y="6416004"/>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72354</xdr:rowOff>
    </xdr:from>
    <xdr:to>
      <xdr:col>29</xdr:col>
      <xdr:colOff>517525</xdr:colOff>
      <xdr:row>37</xdr:row>
      <xdr:rowOff>128590</xdr:rowOff>
    </xdr:to>
    <xdr:cxnSp macro="">
      <xdr:nvCxnSpPr>
        <xdr:cNvPr id="716" name="直線コネクタ 715"/>
        <xdr:cNvCxnSpPr/>
      </xdr:nvCxnSpPr>
      <xdr:spPr>
        <a:xfrm flipV="1">
          <a:off x="19545300" y="6416004"/>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38151</xdr:rowOff>
    </xdr:from>
    <xdr:to>
      <xdr:col>29</xdr:col>
      <xdr:colOff>568325</xdr:colOff>
      <xdr:row>38</xdr:row>
      <xdr:rowOff>139751</xdr:rowOff>
    </xdr:to>
    <xdr:sp macro="" textlink="">
      <xdr:nvSpPr>
        <xdr:cNvPr id="717" name="フローチャート : 判断 716"/>
        <xdr:cNvSpPr/>
      </xdr:nvSpPr>
      <xdr:spPr>
        <a:xfrm>
          <a:off x="20383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130878</xdr:rowOff>
    </xdr:from>
    <xdr:ext cx="469744" cy="259045"/>
    <xdr:sp macro="" textlink="">
      <xdr:nvSpPr>
        <xdr:cNvPr id="718" name="テキスト ボックス 717"/>
        <xdr:cNvSpPr txBox="1"/>
      </xdr:nvSpPr>
      <xdr:spPr>
        <a:xfrm>
          <a:off x="20199427"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128590</xdr:rowOff>
    </xdr:from>
    <xdr:to>
      <xdr:col>28</xdr:col>
      <xdr:colOff>314325</xdr:colOff>
      <xdr:row>38</xdr:row>
      <xdr:rowOff>74686</xdr:rowOff>
    </xdr:to>
    <xdr:cxnSp macro="">
      <xdr:nvCxnSpPr>
        <xdr:cNvPr id="719" name="直線コネクタ 718"/>
        <xdr:cNvCxnSpPr/>
      </xdr:nvCxnSpPr>
      <xdr:spPr>
        <a:xfrm flipV="1">
          <a:off x="18656300" y="6472240"/>
          <a:ext cx="889000" cy="11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16342</xdr:rowOff>
    </xdr:from>
    <xdr:to>
      <xdr:col>28</xdr:col>
      <xdr:colOff>365125</xdr:colOff>
      <xdr:row>38</xdr:row>
      <xdr:rowOff>117942</xdr:rowOff>
    </xdr:to>
    <xdr:sp macro="" textlink="">
      <xdr:nvSpPr>
        <xdr:cNvPr id="720" name="フローチャート : 判断 719"/>
        <xdr:cNvSpPr/>
      </xdr:nvSpPr>
      <xdr:spPr>
        <a:xfrm>
          <a:off x="19494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109069</xdr:rowOff>
    </xdr:from>
    <xdr:ext cx="469744" cy="259045"/>
    <xdr:sp macro="" textlink="">
      <xdr:nvSpPr>
        <xdr:cNvPr id="721" name="テキスト ボックス 720"/>
        <xdr:cNvSpPr txBox="1"/>
      </xdr:nvSpPr>
      <xdr:spPr>
        <a:xfrm>
          <a:off x="19310427"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28321</xdr:rowOff>
    </xdr:from>
    <xdr:to>
      <xdr:col>27</xdr:col>
      <xdr:colOff>161925</xdr:colOff>
      <xdr:row>38</xdr:row>
      <xdr:rowOff>129921</xdr:rowOff>
    </xdr:to>
    <xdr:sp macro="" textlink="">
      <xdr:nvSpPr>
        <xdr:cNvPr id="722" name="フローチャート : 判断 721"/>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121048</xdr:rowOff>
    </xdr:from>
    <xdr:ext cx="469744" cy="259045"/>
    <xdr:sp macro="" textlink="">
      <xdr:nvSpPr>
        <xdr:cNvPr id="723" name="テキスト ボックス 722"/>
        <xdr:cNvSpPr txBox="1"/>
      </xdr:nvSpPr>
      <xdr:spPr>
        <a:xfrm>
          <a:off x="18421427"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149159</xdr:rowOff>
    </xdr:from>
    <xdr:to>
      <xdr:col>32</xdr:col>
      <xdr:colOff>238125</xdr:colOff>
      <xdr:row>37</xdr:row>
      <xdr:rowOff>79309</xdr:rowOff>
    </xdr:to>
    <xdr:sp macro="" textlink="">
      <xdr:nvSpPr>
        <xdr:cNvPr id="729" name="円/楕円 728"/>
        <xdr:cNvSpPr/>
      </xdr:nvSpPr>
      <xdr:spPr>
        <a:xfrm>
          <a:off x="22110700" y="632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586</xdr:rowOff>
    </xdr:from>
    <xdr:ext cx="469744" cy="259045"/>
    <xdr:sp macro="" textlink="">
      <xdr:nvSpPr>
        <xdr:cNvPr id="730" name="投資及び出資金該当値テキスト"/>
        <xdr:cNvSpPr txBox="1"/>
      </xdr:nvSpPr>
      <xdr:spPr>
        <a:xfrm>
          <a:off x="22212300" y="617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47386</xdr:rowOff>
    </xdr:from>
    <xdr:to>
      <xdr:col>31</xdr:col>
      <xdr:colOff>85725</xdr:colOff>
      <xdr:row>37</xdr:row>
      <xdr:rowOff>148986</xdr:rowOff>
    </xdr:to>
    <xdr:sp macro="" textlink="">
      <xdr:nvSpPr>
        <xdr:cNvPr id="731" name="円/楕円 730"/>
        <xdr:cNvSpPr/>
      </xdr:nvSpPr>
      <xdr:spPr>
        <a:xfrm>
          <a:off x="21272500" y="639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165513</xdr:rowOff>
    </xdr:from>
    <xdr:ext cx="469744" cy="259045"/>
    <xdr:sp macro="" textlink="">
      <xdr:nvSpPr>
        <xdr:cNvPr id="732" name="テキスト ボックス 731"/>
        <xdr:cNvSpPr txBox="1"/>
      </xdr:nvSpPr>
      <xdr:spPr>
        <a:xfrm>
          <a:off x="21088427" y="616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21554</xdr:rowOff>
    </xdr:from>
    <xdr:to>
      <xdr:col>29</xdr:col>
      <xdr:colOff>568325</xdr:colOff>
      <xdr:row>37</xdr:row>
      <xdr:rowOff>123154</xdr:rowOff>
    </xdr:to>
    <xdr:sp macro="" textlink="">
      <xdr:nvSpPr>
        <xdr:cNvPr id="733" name="円/楕円 732"/>
        <xdr:cNvSpPr/>
      </xdr:nvSpPr>
      <xdr:spPr>
        <a:xfrm>
          <a:off x="20383500" y="63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139681</xdr:rowOff>
    </xdr:from>
    <xdr:ext cx="469744" cy="259045"/>
    <xdr:sp macro="" textlink="">
      <xdr:nvSpPr>
        <xdr:cNvPr id="734" name="テキスト ボックス 733"/>
        <xdr:cNvSpPr txBox="1"/>
      </xdr:nvSpPr>
      <xdr:spPr>
        <a:xfrm>
          <a:off x="20199427" y="614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77790</xdr:rowOff>
    </xdr:from>
    <xdr:to>
      <xdr:col>28</xdr:col>
      <xdr:colOff>365125</xdr:colOff>
      <xdr:row>38</xdr:row>
      <xdr:rowOff>7941</xdr:rowOff>
    </xdr:to>
    <xdr:sp macro="" textlink="">
      <xdr:nvSpPr>
        <xdr:cNvPr id="735" name="円/楕円 734"/>
        <xdr:cNvSpPr/>
      </xdr:nvSpPr>
      <xdr:spPr>
        <a:xfrm>
          <a:off x="19494500" y="6421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24467</xdr:rowOff>
    </xdr:from>
    <xdr:ext cx="469744" cy="259045"/>
    <xdr:sp macro="" textlink="">
      <xdr:nvSpPr>
        <xdr:cNvPr id="736" name="テキスト ボックス 735"/>
        <xdr:cNvSpPr txBox="1"/>
      </xdr:nvSpPr>
      <xdr:spPr>
        <a:xfrm>
          <a:off x="19310427" y="619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23886</xdr:rowOff>
    </xdr:from>
    <xdr:to>
      <xdr:col>27</xdr:col>
      <xdr:colOff>161925</xdr:colOff>
      <xdr:row>38</xdr:row>
      <xdr:rowOff>125486</xdr:rowOff>
    </xdr:to>
    <xdr:sp macro="" textlink="">
      <xdr:nvSpPr>
        <xdr:cNvPr id="737" name="円/楕円 736"/>
        <xdr:cNvSpPr/>
      </xdr:nvSpPr>
      <xdr:spPr>
        <a:xfrm>
          <a:off x="18605500" y="653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142013</xdr:rowOff>
    </xdr:from>
    <xdr:ext cx="469744" cy="259045"/>
    <xdr:sp macro="" textlink="">
      <xdr:nvSpPr>
        <xdr:cNvPr id="738" name="テキスト ボックス 737"/>
        <xdr:cNvSpPr txBox="1"/>
      </xdr:nvSpPr>
      <xdr:spPr>
        <a:xfrm>
          <a:off x="18421427" y="63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32864</xdr:rowOff>
    </xdr:from>
    <xdr:to>
      <xdr:col>32</xdr:col>
      <xdr:colOff>187325</xdr:colOff>
      <xdr:row>59</xdr:row>
      <xdr:rowOff>33298</xdr:rowOff>
    </xdr:to>
    <xdr:cxnSp macro="">
      <xdr:nvCxnSpPr>
        <xdr:cNvPr id="767" name="直線コネクタ 766"/>
        <xdr:cNvCxnSpPr/>
      </xdr:nvCxnSpPr>
      <xdr:spPr>
        <a:xfrm flipV="1">
          <a:off x="21323300" y="10148414"/>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33298</xdr:rowOff>
    </xdr:from>
    <xdr:to>
      <xdr:col>31</xdr:col>
      <xdr:colOff>34925</xdr:colOff>
      <xdr:row>59</xdr:row>
      <xdr:rowOff>33644</xdr:rowOff>
    </xdr:to>
    <xdr:cxnSp macro="">
      <xdr:nvCxnSpPr>
        <xdr:cNvPr id="770" name="直線コネクタ 769"/>
        <xdr:cNvCxnSpPr/>
      </xdr:nvCxnSpPr>
      <xdr:spPr>
        <a:xfrm flipV="1">
          <a:off x="20434300" y="10148848"/>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33644</xdr:rowOff>
    </xdr:from>
    <xdr:to>
      <xdr:col>29</xdr:col>
      <xdr:colOff>517525</xdr:colOff>
      <xdr:row>59</xdr:row>
      <xdr:rowOff>33900</xdr:rowOff>
    </xdr:to>
    <xdr:cxnSp macro="">
      <xdr:nvCxnSpPr>
        <xdr:cNvPr id="773" name="直線コネクタ 772"/>
        <xdr:cNvCxnSpPr/>
      </xdr:nvCxnSpPr>
      <xdr:spPr>
        <a:xfrm flipV="1">
          <a:off x="19545300" y="10149194"/>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154032</xdr:rowOff>
    </xdr:from>
    <xdr:to>
      <xdr:col>29</xdr:col>
      <xdr:colOff>568325</xdr:colOff>
      <xdr:row>59</xdr:row>
      <xdr:rowOff>84182</xdr:rowOff>
    </xdr:to>
    <xdr:sp macro="" textlink="">
      <xdr:nvSpPr>
        <xdr:cNvPr id="774" name="フローチャート : 判断 773"/>
        <xdr:cNvSpPr/>
      </xdr:nvSpPr>
      <xdr:spPr>
        <a:xfrm>
          <a:off x="20383500" y="100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100709</xdr:rowOff>
    </xdr:from>
    <xdr:ext cx="469744" cy="259045"/>
    <xdr:sp macro="" textlink="">
      <xdr:nvSpPr>
        <xdr:cNvPr id="775" name="テキスト ボックス 774"/>
        <xdr:cNvSpPr txBox="1"/>
      </xdr:nvSpPr>
      <xdr:spPr>
        <a:xfrm>
          <a:off x="20199427" y="98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33900</xdr:rowOff>
    </xdr:from>
    <xdr:to>
      <xdr:col>28</xdr:col>
      <xdr:colOff>314325</xdr:colOff>
      <xdr:row>59</xdr:row>
      <xdr:rowOff>34102</xdr:rowOff>
    </xdr:to>
    <xdr:cxnSp macro="">
      <xdr:nvCxnSpPr>
        <xdr:cNvPr id="776" name="直線コネクタ 775"/>
        <xdr:cNvCxnSpPr/>
      </xdr:nvCxnSpPr>
      <xdr:spPr>
        <a:xfrm flipV="1">
          <a:off x="18656300" y="10149450"/>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153884</xdr:rowOff>
    </xdr:from>
    <xdr:to>
      <xdr:col>28</xdr:col>
      <xdr:colOff>365125</xdr:colOff>
      <xdr:row>59</xdr:row>
      <xdr:rowOff>84034</xdr:rowOff>
    </xdr:to>
    <xdr:sp macro="" textlink="">
      <xdr:nvSpPr>
        <xdr:cNvPr id="777" name="フローチャート : 判断 776"/>
        <xdr:cNvSpPr/>
      </xdr:nvSpPr>
      <xdr:spPr>
        <a:xfrm>
          <a:off x="19494500" y="100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100561</xdr:rowOff>
    </xdr:from>
    <xdr:ext cx="469744" cy="259045"/>
    <xdr:sp macro="" textlink="">
      <xdr:nvSpPr>
        <xdr:cNvPr id="778" name="テキスト ボックス 777"/>
        <xdr:cNvSpPr txBox="1"/>
      </xdr:nvSpPr>
      <xdr:spPr>
        <a:xfrm>
          <a:off x="19310427" y="987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152440</xdr:rowOff>
    </xdr:from>
    <xdr:to>
      <xdr:col>27</xdr:col>
      <xdr:colOff>161925</xdr:colOff>
      <xdr:row>59</xdr:row>
      <xdr:rowOff>82590</xdr:rowOff>
    </xdr:to>
    <xdr:sp macro="" textlink="">
      <xdr:nvSpPr>
        <xdr:cNvPr id="779" name="フローチャート : 判断 778"/>
        <xdr:cNvSpPr/>
      </xdr:nvSpPr>
      <xdr:spPr>
        <a:xfrm>
          <a:off x="18605500" y="100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99117</xdr:rowOff>
    </xdr:from>
    <xdr:ext cx="469744" cy="259045"/>
    <xdr:sp macro="" textlink="">
      <xdr:nvSpPr>
        <xdr:cNvPr id="780" name="テキスト ボックス 779"/>
        <xdr:cNvSpPr txBox="1"/>
      </xdr:nvSpPr>
      <xdr:spPr>
        <a:xfrm>
          <a:off x="18421427" y="987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153514</xdr:rowOff>
    </xdr:from>
    <xdr:to>
      <xdr:col>32</xdr:col>
      <xdr:colOff>238125</xdr:colOff>
      <xdr:row>59</xdr:row>
      <xdr:rowOff>83664</xdr:rowOff>
    </xdr:to>
    <xdr:sp macro="" textlink="">
      <xdr:nvSpPr>
        <xdr:cNvPr id="786" name="円/楕円 785"/>
        <xdr:cNvSpPr/>
      </xdr:nvSpPr>
      <xdr:spPr>
        <a:xfrm>
          <a:off x="22110700" y="1009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129872</xdr:rowOff>
    </xdr:from>
    <xdr:ext cx="469744" cy="259045"/>
    <xdr:sp macro="" textlink="">
      <xdr:nvSpPr>
        <xdr:cNvPr id="787" name="貸付金該当値テキスト"/>
        <xdr:cNvSpPr txBox="1"/>
      </xdr:nvSpPr>
      <xdr:spPr>
        <a:xfrm>
          <a:off x="22212300" y="100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153948</xdr:rowOff>
    </xdr:from>
    <xdr:to>
      <xdr:col>31</xdr:col>
      <xdr:colOff>85725</xdr:colOff>
      <xdr:row>59</xdr:row>
      <xdr:rowOff>84098</xdr:rowOff>
    </xdr:to>
    <xdr:sp macro="" textlink="">
      <xdr:nvSpPr>
        <xdr:cNvPr id="788" name="円/楕円 787"/>
        <xdr:cNvSpPr/>
      </xdr:nvSpPr>
      <xdr:spPr>
        <a:xfrm>
          <a:off x="21272500" y="1009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75225</xdr:rowOff>
    </xdr:from>
    <xdr:ext cx="469744" cy="259045"/>
    <xdr:sp macro="" textlink="">
      <xdr:nvSpPr>
        <xdr:cNvPr id="789" name="テキスト ボックス 788"/>
        <xdr:cNvSpPr txBox="1"/>
      </xdr:nvSpPr>
      <xdr:spPr>
        <a:xfrm>
          <a:off x="21088427" y="1019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154294</xdr:rowOff>
    </xdr:from>
    <xdr:to>
      <xdr:col>29</xdr:col>
      <xdr:colOff>568325</xdr:colOff>
      <xdr:row>59</xdr:row>
      <xdr:rowOff>84444</xdr:rowOff>
    </xdr:to>
    <xdr:sp macro="" textlink="">
      <xdr:nvSpPr>
        <xdr:cNvPr id="790" name="円/楕円 789"/>
        <xdr:cNvSpPr/>
      </xdr:nvSpPr>
      <xdr:spPr>
        <a:xfrm>
          <a:off x="20383500" y="1009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75571</xdr:rowOff>
    </xdr:from>
    <xdr:ext cx="469744" cy="259045"/>
    <xdr:sp macro="" textlink="">
      <xdr:nvSpPr>
        <xdr:cNvPr id="791" name="テキスト ボックス 790"/>
        <xdr:cNvSpPr txBox="1"/>
      </xdr:nvSpPr>
      <xdr:spPr>
        <a:xfrm>
          <a:off x="20199427" y="1019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154550</xdr:rowOff>
    </xdr:from>
    <xdr:to>
      <xdr:col>28</xdr:col>
      <xdr:colOff>365125</xdr:colOff>
      <xdr:row>59</xdr:row>
      <xdr:rowOff>84700</xdr:rowOff>
    </xdr:to>
    <xdr:sp macro="" textlink="">
      <xdr:nvSpPr>
        <xdr:cNvPr id="792" name="円/楕円 791"/>
        <xdr:cNvSpPr/>
      </xdr:nvSpPr>
      <xdr:spPr>
        <a:xfrm>
          <a:off x="19494500" y="100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75827</xdr:rowOff>
    </xdr:from>
    <xdr:ext cx="469744" cy="259045"/>
    <xdr:sp macro="" textlink="">
      <xdr:nvSpPr>
        <xdr:cNvPr id="793" name="テキスト ボックス 792"/>
        <xdr:cNvSpPr txBox="1"/>
      </xdr:nvSpPr>
      <xdr:spPr>
        <a:xfrm>
          <a:off x="19310427" y="101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154752</xdr:rowOff>
    </xdr:from>
    <xdr:to>
      <xdr:col>27</xdr:col>
      <xdr:colOff>161925</xdr:colOff>
      <xdr:row>59</xdr:row>
      <xdr:rowOff>84902</xdr:rowOff>
    </xdr:to>
    <xdr:sp macro="" textlink="">
      <xdr:nvSpPr>
        <xdr:cNvPr id="794" name="円/楕円 793"/>
        <xdr:cNvSpPr/>
      </xdr:nvSpPr>
      <xdr:spPr>
        <a:xfrm>
          <a:off x="18605500" y="100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76029</xdr:rowOff>
    </xdr:from>
    <xdr:ext cx="469744" cy="259045"/>
    <xdr:sp macro="" textlink="">
      <xdr:nvSpPr>
        <xdr:cNvPr id="795" name="テキスト ボックス 794"/>
        <xdr:cNvSpPr txBox="1"/>
      </xdr:nvSpPr>
      <xdr:spPr>
        <a:xfrm>
          <a:off x="18421427" y="1019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86828</xdr:rowOff>
    </xdr:from>
    <xdr:to>
      <xdr:col>32</xdr:col>
      <xdr:colOff>187325</xdr:colOff>
      <xdr:row>75</xdr:row>
      <xdr:rowOff>162995</xdr:rowOff>
    </xdr:to>
    <xdr:cxnSp macro="">
      <xdr:nvCxnSpPr>
        <xdr:cNvPr id="827" name="直線コネクタ 826"/>
        <xdr:cNvCxnSpPr/>
      </xdr:nvCxnSpPr>
      <xdr:spPr>
        <a:xfrm flipV="1">
          <a:off x="21323300" y="12945578"/>
          <a:ext cx="838200" cy="7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59510</xdr:rowOff>
    </xdr:from>
    <xdr:ext cx="534377" cy="259045"/>
    <xdr:sp macro="" textlink="">
      <xdr:nvSpPr>
        <xdr:cNvPr id="828" name="繰出金平均値テキスト"/>
        <xdr:cNvSpPr txBox="1"/>
      </xdr:nvSpPr>
      <xdr:spPr>
        <a:xfrm>
          <a:off x="22212300" y="13089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162995</xdr:rowOff>
    </xdr:from>
    <xdr:to>
      <xdr:col>31</xdr:col>
      <xdr:colOff>34925</xdr:colOff>
      <xdr:row>75</xdr:row>
      <xdr:rowOff>164280</xdr:rowOff>
    </xdr:to>
    <xdr:cxnSp macro="">
      <xdr:nvCxnSpPr>
        <xdr:cNvPr id="830" name="直線コネクタ 829"/>
        <xdr:cNvCxnSpPr/>
      </xdr:nvCxnSpPr>
      <xdr:spPr>
        <a:xfrm flipV="1">
          <a:off x="20434300" y="13021745"/>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9492</xdr:rowOff>
    </xdr:from>
    <xdr:ext cx="534377" cy="259045"/>
    <xdr:sp macro="" textlink="">
      <xdr:nvSpPr>
        <xdr:cNvPr id="832" name="テキスト ボックス 831"/>
        <xdr:cNvSpPr txBox="1"/>
      </xdr:nvSpPr>
      <xdr:spPr>
        <a:xfrm>
          <a:off x="21056111"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164280</xdr:rowOff>
    </xdr:from>
    <xdr:to>
      <xdr:col>29</xdr:col>
      <xdr:colOff>517525</xdr:colOff>
      <xdr:row>76</xdr:row>
      <xdr:rowOff>87971</xdr:rowOff>
    </xdr:to>
    <xdr:cxnSp macro="">
      <xdr:nvCxnSpPr>
        <xdr:cNvPr id="833" name="直線コネクタ 832"/>
        <xdr:cNvCxnSpPr/>
      </xdr:nvCxnSpPr>
      <xdr:spPr>
        <a:xfrm flipV="1">
          <a:off x="19545300" y="13023030"/>
          <a:ext cx="8890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125149</xdr:rowOff>
    </xdr:from>
    <xdr:to>
      <xdr:col>29</xdr:col>
      <xdr:colOff>568325</xdr:colOff>
      <xdr:row>77</xdr:row>
      <xdr:rowOff>55299</xdr:rowOff>
    </xdr:to>
    <xdr:sp macro="" textlink="">
      <xdr:nvSpPr>
        <xdr:cNvPr id="834" name="フローチャート : 判断 833"/>
        <xdr:cNvSpPr/>
      </xdr:nvSpPr>
      <xdr:spPr>
        <a:xfrm>
          <a:off x="20383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46426</xdr:rowOff>
    </xdr:from>
    <xdr:ext cx="534377" cy="259045"/>
    <xdr:sp macro="" textlink="">
      <xdr:nvSpPr>
        <xdr:cNvPr id="835" name="テキスト ボックス 834"/>
        <xdr:cNvSpPr txBox="1"/>
      </xdr:nvSpPr>
      <xdr:spPr>
        <a:xfrm>
          <a:off x="20167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87971</xdr:rowOff>
    </xdr:from>
    <xdr:to>
      <xdr:col>28</xdr:col>
      <xdr:colOff>314325</xdr:colOff>
      <xdr:row>76</xdr:row>
      <xdr:rowOff>165053</xdr:rowOff>
    </xdr:to>
    <xdr:cxnSp macro="">
      <xdr:nvCxnSpPr>
        <xdr:cNvPr id="836" name="直線コネクタ 835"/>
        <xdr:cNvCxnSpPr/>
      </xdr:nvCxnSpPr>
      <xdr:spPr>
        <a:xfrm flipV="1">
          <a:off x="18656300" y="13118171"/>
          <a:ext cx="8890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149893</xdr:rowOff>
    </xdr:from>
    <xdr:to>
      <xdr:col>28</xdr:col>
      <xdr:colOff>365125</xdr:colOff>
      <xdr:row>77</xdr:row>
      <xdr:rowOff>80043</xdr:rowOff>
    </xdr:to>
    <xdr:sp macro="" textlink="">
      <xdr:nvSpPr>
        <xdr:cNvPr id="837" name="フローチャート : 判断 836"/>
        <xdr:cNvSpPr/>
      </xdr:nvSpPr>
      <xdr:spPr>
        <a:xfrm>
          <a:off x="19494500" y="1318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71170</xdr:rowOff>
    </xdr:from>
    <xdr:ext cx="534377" cy="259045"/>
    <xdr:sp macro="" textlink="">
      <xdr:nvSpPr>
        <xdr:cNvPr id="838" name="テキスト ボックス 837"/>
        <xdr:cNvSpPr txBox="1"/>
      </xdr:nvSpPr>
      <xdr:spPr>
        <a:xfrm>
          <a:off x="19278111" y="1327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159113</xdr:rowOff>
    </xdr:from>
    <xdr:to>
      <xdr:col>27</xdr:col>
      <xdr:colOff>161925</xdr:colOff>
      <xdr:row>77</xdr:row>
      <xdr:rowOff>89263</xdr:rowOff>
    </xdr:to>
    <xdr:sp macro="" textlink="">
      <xdr:nvSpPr>
        <xdr:cNvPr id="839" name="フローチャート : 判断 838"/>
        <xdr:cNvSpPr/>
      </xdr:nvSpPr>
      <xdr:spPr>
        <a:xfrm>
          <a:off x="18605500" y="1318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80390</xdr:rowOff>
    </xdr:from>
    <xdr:ext cx="534377" cy="259045"/>
    <xdr:sp macro="" textlink="">
      <xdr:nvSpPr>
        <xdr:cNvPr id="840" name="テキスト ボックス 839"/>
        <xdr:cNvSpPr txBox="1"/>
      </xdr:nvSpPr>
      <xdr:spPr>
        <a:xfrm>
          <a:off x="18389111" y="132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36028</xdr:rowOff>
    </xdr:from>
    <xdr:to>
      <xdr:col>32</xdr:col>
      <xdr:colOff>238125</xdr:colOff>
      <xdr:row>75</xdr:row>
      <xdr:rowOff>137628</xdr:rowOff>
    </xdr:to>
    <xdr:sp macro="" textlink="">
      <xdr:nvSpPr>
        <xdr:cNvPr id="846" name="円/楕円 845"/>
        <xdr:cNvSpPr/>
      </xdr:nvSpPr>
      <xdr:spPr>
        <a:xfrm>
          <a:off x="22110700" y="1289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58905</xdr:rowOff>
    </xdr:from>
    <xdr:ext cx="534377" cy="259045"/>
    <xdr:sp macro="" textlink="">
      <xdr:nvSpPr>
        <xdr:cNvPr id="847" name="繰出金該当値テキスト"/>
        <xdr:cNvSpPr txBox="1"/>
      </xdr:nvSpPr>
      <xdr:spPr>
        <a:xfrm>
          <a:off x="22212300" y="1274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112195</xdr:rowOff>
    </xdr:from>
    <xdr:to>
      <xdr:col>31</xdr:col>
      <xdr:colOff>85725</xdr:colOff>
      <xdr:row>76</xdr:row>
      <xdr:rowOff>42345</xdr:rowOff>
    </xdr:to>
    <xdr:sp macro="" textlink="">
      <xdr:nvSpPr>
        <xdr:cNvPr id="848" name="円/楕円 847"/>
        <xdr:cNvSpPr/>
      </xdr:nvSpPr>
      <xdr:spPr>
        <a:xfrm>
          <a:off x="21272500" y="129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58872</xdr:rowOff>
    </xdr:from>
    <xdr:ext cx="534377" cy="259045"/>
    <xdr:sp macro="" textlink="">
      <xdr:nvSpPr>
        <xdr:cNvPr id="849" name="テキスト ボックス 848"/>
        <xdr:cNvSpPr txBox="1"/>
      </xdr:nvSpPr>
      <xdr:spPr>
        <a:xfrm>
          <a:off x="21056111" y="1274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113480</xdr:rowOff>
    </xdr:from>
    <xdr:to>
      <xdr:col>29</xdr:col>
      <xdr:colOff>568325</xdr:colOff>
      <xdr:row>76</xdr:row>
      <xdr:rowOff>43630</xdr:rowOff>
    </xdr:to>
    <xdr:sp macro="" textlink="">
      <xdr:nvSpPr>
        <xdr:cNvPr id="850" name="円/楕円 849"/>
        <xdr:cNvSpPr/>
      </xdr:nvSpPr>
      <xdr:spPr>
        <a:xfrm>
          <a:off x="20383500" y="129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60157</xdr:rowOff>
    </xdr:from>
    <xdr:ext cx="534377" cy="259045"/>
    <xdr:sp macro="" textlink="">
      <xdr:nvSpPr>
        <xdr:cNvPr id="851" name="テキスト ボックス 850"/>
        <xdr:cNvSpPr txBox="1"/>
      </xdr:nvSpPr>
      <xdr:spPr>
        <a:xfrm>
          <a:off x="20167111" y="1274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37171</xdr:rowOff>
    </xdr:from>
    <xdr:to>
      <xdr:col>28</xdr:col>
      <xdr:colOff>365125</xdr:colOff>
      <xdr:row>76</xdr:row>
      <xdr:rowOff>138771</xdr:rowOff>
    </xdr:to>
    <xdr:sp macro="" textlink="">
      <xdr:nvSpPr>
        <xdr:cNvPr id="852" name="円/楕円 851"/>
        <xdr:cNvSpPr/>
      </xdr:nvSpPr>
      <xdr:spPr>
        <a:xfrm>
          <a:off x="19494500" y="130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155298</xdr:rowOff>
    </xdr:from>
    <xdr:ext cx="534377" cy="259045"/>
    <xdr:sp macro="" textlink="">
      <xdr:nvSpPr>
        <xdr:cNvPr id="853" name="テキスト ボックス 852"/>
        <xdr:cNvSpPr txBox="1"/>
      </xdr:nvSpPr>
      <xdr:spPr>
        <a:xfrm>
          <a:off x="19278111" y="128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78,252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114253</xdr:rowOff>
    </xdr:from>
    <xdr:to>
      <xdr:col>27</xdr:col>
      <xdr:colOff>161925</xdr:colOff>
      <xdr:row>77</xdr:row>
      <xdr:rowOff>44403</xdr:rowOff>
    </xdr:to>
    <xdr:sp macro="" textlink="">
      <xdr:nvSpPr>
        <xdr:cNvPr id="854" name="円/楕円 853"/>
        <xdr:cNvSpPr/>
      </xdr:nvSpPr>
      <xdr:spPr>
        <a:xfrm>
          <a:off x="18605500" y="1314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60930</xdr:rowOff>
    </xdr:from>
    <xdr:ext cx="534377" cy="259045"/>
    <xdr:sp macro="" textlink="">
      <xdr:nvSpPr>
        <xdr:cNvPr id="855" name="テキスト ボックス 854"/>
        <xdr:cNvSpPr txBox="1"/>
      </xdr:nvSpPr>
      <xdr:spPr>
        <a:xfrm>
          <a:off x="18389111" y="1291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歳出決算総額は、住民一人当たり</a:t>
          </a:r>
          <a:r>
            <a:rPr kumimoji="1" lang="en-US" altLang="ja-JP" sz="1300" baseline="0">
              <a:latin typeface="ＭＳ Ｐゴシック"/>
            </a:rPr>
            <a:t>1,130,121</a:t>
          </a:r>
          <a:r>
            <a:rPr kumimoji="1" lang="ja-JP" altLang="en-US" sz="1300" baseline="0">
              <a:latin typeface="ＭＳ Ｐゴシック"/>
            </a:rPr>
            <a:t>円となり、前年度決算と比較して</a:t>
          </a:r>
          <a:r>
            <a:rPr kumimoji="1" lang="en-US" altLang="ja-JP" sz="1300" baseline="0">
              <a:latin typeface="ＭＳ Ｐゴシック"/>
            </a:rPr>
            <a:t>214,259</a:t>
          </a:r>
          <a:r>
            <a:rPr kumimoji="1" lang="ja-JP" altLang="en-US" sz="1300" baseline="0">
              <a:latin typeface="ＭＳ Ｐゴシック"/>
            </a:rPr>
            <a:t>円（</a:t>
          </a:r>
          <a:r>
            <a:rPr kumimoji="1" lang="en-US" altLang="ja-JP" sz="1300" baseline="0">
              <a:latin typeface="ＭＳ Ｐゴシック"/>
            </a:rPr>
            <a:t>23.4</a:t>
          </a:r>
          <a:r>
            <a:rPr kumimoji="1" lang="ja-JP" altLang="en-US" sz="1300" baseline="0">
              <a:latin typeface="ＭＳ Ｐゴシック"/>
            </a:rPr>
            <a:t>％）増となっている。普通建設事業費は住民一人当たり</a:t>
          </a:r>
          <a:r>
            <a:rPr kumimoji="1" lang="en-US" altLang="ja-JP" sz="1300" baseline="0">
              <a:latin typeface="ＭＳ Ｐゴシック"/>
            </a:rPr>
            <a:t>359,435</a:t>
          </a:r>
          <a:r>
            <a:rPr kumimoji="1" lang="ja-JP" altLang="en-US" sz="1300" baseline="0">
              <a:latin typeface="ＭＳ Ｐゴシック"/>
            </a:rPr>
            <a:t>千円となっており、類似団体と比較して一人当たりコストが高い状況となっている。これは、平成</a:t>
          </a:r>
          <a:r>
            <a:rPr kumimoji="1" lang="en-US" altLang="ja-JP" sz="1300" baseline="0">
              <a:latin typeface="ＭＳ Ｐゴシック"/>
            </a:rPr>
            <a:t>27</a:t>
          </a:r>
          <a:r>
            <a:rPr kumimoji="1" lang="ja-JP" altLang="en-US" sz="1300" baseline="0">
              <a:latin typeface="ＭＳ Ｐゴシック"/>
            </a:rPr>
            <a:t>年度より実施している小中学校建設事業の増加によるものであり、本体工事を開始した平成</a:t>
          </a:r>
          <a:r>
            <a:rPr kumimoji="1" lang="en-US" altLang="ja-JP" sz="1300" baseline="0">
              <a:latin typeface="ＭＳ Ｐゴシック"/>
            </a:rPr>
            <a:t>28</a:t>
          </a:r>
          <a:r>
            <a:rPr kumimoji="1" lang="ja-JP" altLang="en-US" sz="1300" baseline="0">
              <a:latin typeface="ＭＳ Ｐゴシック"/>
            </a:rPr>
            <a:t>年度は前年度決算と比較すると</a:t>
          </a:r>
          <a:r>
            <a:rPr kumimoji="1" lang="en-US" altLang="ja-JP" sz="1300" baseline="0">
              <a:latin typeface="ＭＳ Ｐゴシック"/>
            </a:rPr>
            <a:t>175,258</a:t>
          </a:r>
          <a:r>
            <a:rPr kumimoji="1" lang="ja-JP" altLang="en-US" sz="1300" baseline="0">
              <a:latin typeface="ＭＳ Ｐゴシック"/>
            </a:rPr>
            <a:t>円（</a:t>
          </a:r>
          <a:r>
            <a:rPr kumimoji="1" lang="en-US" altLang="ja-JP" sz="1300" baseline="0">
              <a:latin typeface="ＭＳ Ｐゴシック"/>
            </a:rPr>
            <a:t>95.2</a:t>
          </a:r>
          <a:r>
            <a:rPr kumimoji="1" lang="ja-JP" altLang="en-US" sz="1300" baseline="0">
              <a:latin typeface="ＭＳ Ｐゴシック"/>
            </a:rPr>
            <a:t>％）増となっている。今後は、</a:t>
          </a:r>
          <a:r>
            <a:rPr kumimoji="1" lang="ja-JP" altLang="ja-JP" sz="1300">
              <a:solidFill>
                <a:schemeClr val="dk1"/>
              </a:solidFill>
              <a:latin typeface="+mn-lt"/>
              <a:ea typeface="+mn-ea"/>
              <a:cs typeface="+mn-cs"/>
            </a:rPr>
            <a:t>活力あるまちづくりを展開しつつ、</a:t>
          </a:r>
          <a:r>
            <a:rPr kumimoji="1" lang="ja-JP" altLang="ja-JP" sz="1300" baseline="0">
              <a:solidFill>
                <a:schemeClr val="dk1"/>
              </a:solidFill>
              <a:latin typeface="+mn-lt"/>
              <a:ea typeface="+mn-ea"/>
              <a:cs typeface="+mn-cs"/>
            </a:rPr>
            <a:t>公共施設等総合管理計画に基づき、事業の取捨選択を徹底していくことで、</a:t>
          </a:r>
          <a:r>
            <a:rPr kumimoji="1" lang="ja-JP" altLang="ja-JP" sz="1300">
              <a:solidFill>
                <a:schemeClr val="dk1"/>
              </a:solidFill>
              <a:latin typeface="+mn-lt"/>
              <a:ea typeface="+mn-ea"/>
              <a:cs typeface="+mn-cs"/>
            </a:rPr>
            <a:t>行政の効率化に努め、財政の健全化を図る。</a:t>
          </a:r>
          <a:endParaRPr kumimoji="1" lang="en-US" altLang="ja-JP" sz="13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latin typeface="+mn-lt"/>
              <a:ea typeface="+mn-ea"/>
              <a:cs typeface="+mn-cs"/>
            </a:rPr>
            <a:t>また、人件費については、過去</a:t>
          </a:r>
          <a:r>
            <a:rPr kumimoji="1" lang="en-US" altLang="ja-JP" sz="1300">
              <a:solidFill>
                <a:schemeClr val="dk1"/>
              </a:solidFill>
              <a:latin typeface="+mn-lt"/>
              <a:ea typeface="+mn-ea"/>
              <a:cs typeface="+mn-cs"/>
            </a:rPr>
            <a:t>5</a:t>
          </a:r>
          <a:r>
            <a:rPr kumimoji="1" lang="ja-JP" altLang="ja-JP" sz="1300">
              <a:solidFill>
                <a:schemeClr val="dk1"/>
              </a:solidFill>
              <a:latin typeface="+mn-lt"/>
              <a:ea typeface="+mn-ea"/>
              <a:cs typeface="+mn-cs"/>
            </a:rPr>
            <a:t>年間で</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人の縮減</a:t>
          </a:r>
          <a:r>
            <a:rPr kumimoji="1" lang="ja-JP" altLang="en-US" sz="1300">
              <a:solidFill>
                <a:schemeClr val="dk1"/>
              </a:solidFill>
              <a:latin typeface="+mn-lt"/>
              <a:ea typeface="+mn-ea"/>
              <a:cs typeface="+mn-cs"/>
            </a:rPr>
            <a:t>、平成</a:t>
          </a:r>
          <a:r>
            <a:rPr kumimoji="1" lang="en-US" altLang="ja-JP" sz="1300">
              <a:solidFill>
                <a:schemeClr val="dk1"/>
              </a:solidFill>
              <a:latin typeface="+mn-lt"/>
              <a:ea typeface="+mn-ea"/>
              <a:cs typeface="+mn-cs"/>
            </a:rPr>
            <a:t>32</a:t>
          </a:r>
          <a:r>
            <a:rPr kumimoji="1" lang="ja-JP" altLang="en-US" sz="1300">
              <a:solidFill>
                <a:schemeClr val="dk1"/>
              </a:solidFill>
              <a:latin typeface="+mn-lt"/>
              <a:ea typeface="+mn-ea"/>
              <a:cs typeface="+mn-cs"/>
            </a:rPr>
            <a:t>年度までの</a:t>
          </a:r>
          <a:r>
            <a:rPr kumimoji="1" lang="en-US" altLang="ja-JP" sz="1300">
              <a:solidFill>
                <a:schemeClr val="dk1"/>
              </a:solidFill>
              <a:latin typeface="+mn-lt"/>
              <a:ea typeface="+mn-ea"/>
              <a:cs typeface="+mn-cs"/>
            </a:rPr>
            <a:t>5</a:t>
          </a:r>
          <a:r>
            <a:rPr kumimoji="1" lang="ja-JP" altLang="en-US" sz="1300">
              <a:solidFill>
                <a:schemeClr val="dk1"/>
              </a:solidFill>
              <a:latin typeface="+mn-lt"/>
              <a:ea typeface="+mn-ea"/>
              <a:cs typeface="+mn-cs"/>
            </a:rPr>
            <a:t>年間でも</a:t>
          </a:r>
          <a:r>
            <a:rPr kumimoji="1" lang="en-US" altLang="ja-JP" sz="1300">
              <a:solidFill>
                <a:schemeClr val="dk1"/>
              </a:solidFill>
              <a:latin typeface="+mn-lt"/>
              <a:ea typeface="+mn-ea"/>
              <a:cs typeface="+mn-cs"/>
            </a:rPr>
            <a:t>8</a:t>
          </a:r>
          <a:r>
            <a:rPr kumimoji="1" lang="ja-JP" altLang="en-US" sz="1300">
              <a:solidFill>
                <a:schemeClr val="dk1"/>
              </a:solidFill>
              <a:latin typeface="+mn-lt"/>
              <a:ea typeface="+mn-ea"/>
              <a:cs typeface="+mn-cs"/>
            </a:rPr>
            <a:t>名の職員を縮減予定であり、人件費の抑制を図っているが、</a:t>
          </a:r>
          <a:r>
            <a:rPr kumimoji="1" lang="ja-JP" altLang="ja-JP" sz="1300">
              <a:solidFill>
                <a:schemeClr val="dk1"/>
              </a:solidFill>
              <a:latin typeface="+mn-lt"/>
              <a:ea typeface="+mn-ea"/>
              <a:cs typeface="+mn-cs"/>
            </a:rPr>
            <a:t>人口減少が顕著なことから、</a:t>
          </a:r>
          <a:r>
            <a:rPr kumimoji="1" lang="ja-JP" altLang="en-US" sz="1300">
              <a:solidFill>
                <a:schemeClr val="dk1"/>
              </a:solidFill>
              <a:latin typeface="+mn-lt"/>
              <a:ea typeface="+mn-ea"/>
              <a:cs typeface="+mn-cs"/>
            </a:rPr>
            <a:t>一</a:t>
          </a:r>
          <a:r>
            <a:rPr kumimoji="1" lang="ja-JP" altLang="ja-JP" sz="1300">
              <a:solidFill>
                <a:schemeClr val="dk1"/>
              </a:solidFill>
              <a:latin typeface="+mn-lt"/>
              <a:ea typeface="+mn-ea"/>
              <a:cs typeface="+mn-cs"/>
            </a:rPr>
            <a:t>人当たりの</a:t>
          </a:r>
          <a:r>
            <a:rPr kumimoji="1" lang="ja-JP" altLang="en-US" sz="1300">
              <a:solidFill>
                <a:schemeClr val="dk1"/>
              </a:solidFill>
              <a:latin typeface="+mn-lt"/>
              <a:ea typeface="+mn-ea"/>
              <a:cs typeface="+mn-cs"/>
            </a:rPr>
            <a:t>コストとしては高水準で推移している。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北海道白糠町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8,215
8,171
773.13
9,448,204
9,283,948
152,640
4,492,227
9,025,446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78359</xdr:rowOff>
    </xdr:from>
    <xdr:to>
      <xdr:col>6</xdr:col>
      <xdr:colOff>511175</xdr:colOff>
      <xdr:row>33</xdr:row>
      <xdr:rowOff>127889</xdr:rowOff>
    </xdr:to>
    <xdr:cxnSp macro="">
      <xdr:nvCxnSpPr>
        <xdr:cNvPr id="61" name="直線コネクタ 60"/>
        <xdr:cNvCxnSpPr/>
      </xdr:nvCxnSpPr>
      <xdr:spPr>
        <a:xfrm>
          <a:off x="3797300" y="5736209"/>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78359</xdr:rowOff>
    </xdr:from>
    <xdr:to>
      <xdr:col>5</xdr:col>
      <xdr:colOff>358775</xdr:colOff>
      <xdr:row>34</xdr:row>
      <xdr:rowOff>26670</xdr:rowOff>
    </xdr:to>
    <xdr:cxnSp macro="">
      <xdr:nvCxnSpPr>
        <xdr:cNvPr id="64" name="直線コネクタ 63"/>
        <xdr:cNvCxnSpPr/>
      </xdr:nvCxnSpPr>
      <xdr:spPr>
        <a:xfrm flipV="1">
          <a:off x="2908300" y="5736209"/>
          <a:ext cx="889000" cy="11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26670</xdr:rowOff>
    </xdr:from>
    <xdr:to>
      <xdr:col>4</xdr:col>
      <xdr:colOff>155575</xdr:colOff>
      <xdr:row>34</xdr:row>
      <xdr:rowOff>104140</xdr:rowOff>
    </xdr:to>
    <xdr:cxnSp macro="">
      <xdr:nvCxnSpPr>
        <xdr:cNvPr id="67" name="直線コネクタ 66"/>
        <xdr:cNvCxnSpPr/>
      </xdr:nvCxnSpPr>
      <xdr:spPr>
        <a:xfrm flipV="1">
          <a:off x="2019300" y="5855970"/>
          <a:ext cx="889000" cy="7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150495</xdr:rowOff>
    </xdr:from>
    <xdr:to>
      <xdr:col>4</xdr:col>
      <xdr:colOff>206375</xdr:colOff>
      <xdr:row>34</xdr:row>
      <xdr:rowOff>80645</xdr:rowOff>
    </xdr:to>
    <xdr:sp macro="" textlink="">
      <xdr:nvSpPr>
        <xdr:cNvPr id="68" name="フローチャート : 判断 67"/>
        <xdr:cNvSpPr/>
      </xdr:nvSpPr>
      <xdr:spPr>
        <a:xfrm>
          <a:off x="2857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71772</xdr:rowOff>
    </xdr:from>
    <xdr:ext cx="469744" cy="259045"/>
    <xdr:sp macro="" textlink="">
      <xdr:nvSpPr>
        <xdr:cNvPr id="69" name="テキスト ボックス 68"/>
        <xdr:cNvSpPr txBox="1"/>
      </xdr:nvSpPr>
      <xdr:spPr>
        <a:xfrm>
          <a:off x="2673427" y="590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72009</xdr:rowOff>
    </xdr:from>
    <xdr:to>
      <xdr:col>2</xdr:col>
      <xdr:colOff>638175</xdr:colOff>
      <xdr:row>34</xdr:row>
      <xdr:rowOff>104140</xdr:rowOff>
    </xdr:to>
    <xdr:cxnSp macro="">
      <xdr:nvCxnSpPr>
        <xdr:cNvPr id="70" name="直線コネクタ 69"/>
        <xdr:cNvCxnSpPr/>
      </xdr:nvCxnSpPr>
      <xdr:spPr>
        <a:xfrm>
          <a:off x="1130300" y="5901309"/>
          <a:ext cx="889000" cy="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12954</xdr:rowOff>
    </xdr:from>
    <xdr:to>
      <xdr:col>3</xdr:col>
      <xdr:colOff>3175</xdr:colOff>
      <xdr:row>34</xdr:row>
      <xdr:rowOff>114554</xdr:rowOff>
    </xdr:to>
    <xdr:sp macro="" textlink="">
      <xdr:nvSpPr>
        <xdr:cNvPr id="71" name="フローチャート : 判断 70"/>
        <xdr:cNvSpPr/>
      </xdr:nvSpPr>
      <xdr:spPr>
        <a:xfrm>
          <a:off x="1968500" y="584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131081</xdr:rowOff>
    </xdr:from>
    <xdr:ext cx="469744" cy="259045"/>
    <xdr:sp macro="" textlink="">
      <xdr:nvSpPr>
        <xdr:cNvPr id="72" name="テキスト ボックス 71"/>
        <xdr:cNvSpPr txBox="1"/>
      </xdr:nvSpPr>
      <xdr:spPr>
        <a:xfrm>
          <a:off x="1784427" y="561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154940</xdr:rowOff>
    </xdr:from>
    <xdr:to>
      <xdr:col>1</xdr:col>
      <xdr:colOff>485775</xdr:colOff>
      <xdr:row>34</xdr:row>
      <xdr:rowOff>85090</xdr:rowOff>
    </xdr:to>
    <xdr:sp macro="" textlink="">
      <xdr:nvSpPr>
        <xdr:cNvPr id="73" name="フローチャート : 判断 72"/>
        <xdr:cNvSpPr/>
      </xdr:nvSpPr>
      <xdr:spPr>
        <a:xfrm>
          <a:off x="1079500" y="58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101617</xdr:rowOff>
    </xdr:from>
    <xdr:ext cx="469744" cy="259045"/>
    <xdr:sp macro="" textlink="">
      <xdr:nvSpPr>
        <xdr:cNvPr id="74" name="テキスト ボックス 73"/>
        <xdr:cNvSpPr txBox="1"/>
      </xdr:nvSpPr>
      <xdr:spPr>
        <a:xfrm>
          <a:off x="895427" y="558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77089</xdr:rowOff>
    </xdr:from>
    <xdr:to>
      <xdr:col>6</xdr:col>
      <xdr:colOff>561975</xdr:colOff>
      <xdr:row>34</xdr:row>
      <xdr:rowOff>7239</xdr:rowOff>
    </xdr:to>
    <xdr:sp macro="" textlink="">
      <xdr:nvSpPr>
        <xdr:cNvPr id="80" name="円/楕円 79"/>
        <xdr:cNvSpPr/>
      </xdr:nvSpPr>
      <xdr:spPr>
        <a:xfrm>
          <a:off x="4584700" y="573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99966</xdr:rowOff>
    </xdr:from>
    <xdr:ext cx="534377" cy="259045"/>
    <xdr:sp macro="" textlink="">
      <xdr:nvSpPr>
        <xdr:cNvPr id="81" name="議会費該当値テキスト"/>
        <xdr:cNvSpPr txBox="1"/>
      </xdr:nvSpPr>
      <xdr:spPr>
        <a:xfrm>
          <a:off x="4686300" y="55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10,443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27559</xdr:rowOff>
    </xdr:from>
    <xdr:to>
      <xdr:col>5</xdr:col>
      <xdr:colOff>409575</xdr:colOff>
      <xdr:row>33</xdr:row>
      <xdr:rowOff>129159</xdr:rowOff>
    </xdr:to>
    <xdr:sp macro="" textlink="">
      <xdr:nvSpPr>
        <xdr:cNvPr id="82" name="円/楕円 81"/>
        <xdr:cNvSpPr/>
      </xdr:nvSpPr>
      <xdr:spPr>
        <a:xfrm>
          <a:off x="3746500" y="568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145686</xdr:rowOff>
    </xdr:from>
    <xdr:ext cx="534377" cy="259045"/>
    <xdr:sp macro="" textlink="">
      <xdr:nvSpPr>
        <xdr:cNvPr id="83" name="テキスト ボックス 82"/>
        <xdr:cNvSpPr txBox="1"/>
      </xdr:nvSpPr>
      <xdr:spPr>
        <a:xfrm>
          <a:off x="3530111" y="546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147320</xdr:rowOff>
    </xdr:from>
    <xdr:to>
      <xdr:col>4</xdr:col>
      <xdr:colOff>206375</xdr:colOff>
      <xdr:row>34</xdr:row>
      <xdr:rowOff>77470</xdr:rowOff>
    </xdr:to>
    <xdr:sp macro="" textlink="">
      <xdr:nvSpPr>
        <xdr:cNvPr id="84" name="円/楕円 83"/>
        <xdr:cNvSpPr/>
      </xdr:nvSpPr>
      <xdr:spPr>
        <a:xfrm>
          <a:off x="2857500" y="58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93997</xdr:rowOff>
    </xdr:from>
    <xdr:ext cx="469744" cy="259045"/>
    <xdr:sp macro="" textlink="">
      <xdr:nvSpPr>
        <xdr:cNvPr id="85" name="テキスト ボックス 84"/>
        <xdr:cNvSpPr txBox="1"/>
      </xdr:nvSpPr>
      <xdr:spPr>
        <a:xfrm>
          <a:off x="2673427" y="55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53340</xdr:rowOff>
    </xdr:from>
    <xdr:to>
      <xdr:col>3</xdr:col>
      <xdr:colOff>3175</xdr:colOff>
      <xdr:row>34</xdr:row>
      <xdr:rowOff>154940</xdr:rowOff>
    </xdr:to>
    <xdr:sp macro="" textlink="">
      <xdr:nvSpPr>
        <xdr:cNvPr id="86" name="円/楕円 85"/>
        <xdr:cNvSpPr/>
      </xdr:nvSpPr>
      <xdr:spPr>
        <a:xfrm>
          <a:off x="1968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146067</xdr:rowOff>
    </xdr:from>
    <xdr:ext cx="469744" cy="259045"/>
    <xdr:sp macro="" textlink="">
      <xdr:nvSpPr>
        <xdr:cNvPr id="87" name="テキスト ボックス 86"/>
        <xdr:cNvSpPr txBox="1"/>
      </xdr:nvSpPr>
      <xdr:spPr>
        <a:xfrm>
          <a:off x="1784427" y="597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21209</xdr:rowOff>
    </xdr:from>
    <xdr:to>
      <xdr:col>1</xdr:col>
      <xdr:colOff>485775</xdr:colOff>
      <xdr:row>34</xdr:row>
      <xdr:rowOff>122809</xdr:rowOff>
    </xdr:to>
    <xdr:sp macro="" textlink="">
      <xdr:nvSpPr>
        <xdr:cNvPr id="88" name="円/楕円 87"/>
        <xdr:cNvSpPr/>
      </xdr:nvSpPr>
      <xdr:spPr>
        <a:xfrm>
          <a:off x="1079500" y="58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113936</xdr:rowOff>
    </xdr:from>
    <xdr:ext cx="469744" cy="259045"/>
    <xdr:sp macro="" textlink="">
      <xdr:nvSpPr>
        <xdr:cNvPr id="89" name="テキスト ボックス 88"/>
        <xdr:cNvSpPr txBox="1"/>
      </xdr:nvSpPr>
      <xdr:spPr>
        <a:xfrm>
          <a:off x="895427" y="59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31091</xdr:rowOff>
    </xdr:from>
    <xdr:to>
      <xdr:col>6</xdr:col>
      <xdr:colOff>511175</xdr:colOff>
      <xdr:row>58</xdr:row>
      <xdr:rowOff>49500</xdr:rowOff>
    </xdr:to>
    <xdr:cxnSp macro="">
      <xdr:nvCxnSpPr>
        <xdr:cNvPr id="116" name="直線コネクタ 115"/>
        <xdr:cNvCxnSpPr/>
      </xdr:nvCxnSpPr>
      <xdr:spPr>
        <a:xfrm flipV="1">
          <a:off x="3797300" y="9975191"/>
          <a:ext cx="8382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49500</xdr:rowOff>
    </xdr:from>
    <xdr:to>
      <xdr:col>5</xdr:col>
      <xdr:colOff>358775</xdr:colOff>
      <xdr:row>58</xdr:row>
      <xdr:rowOff>73882</xdr:rowOff>
    </xdr:to>
    <xdr:cxnSp macro="">
      <xdr:nvCxnSpPr>
        <xdr:cNvPr id="119" name="直線コネクタ 118"/>
        <xdr:cNvCxnSpPr/>
      </xdr:nvCxnSpPr>
      <xdr:spPr>
        <a:xfrm flipV="1">
          <a:off x="2908300" y="9993600"/>
          <a:ext cx="889000" cy="2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32833</xdr:rowOff>
    </xdr:from>
    <xdr:to>
      <xdr:col>4</xdr:col>
      <xdr:colOff>155575</xdr:colOff>
      <xdr:row>58</xdr:row>
      <xdr:rowOff>73882</xdr:rowOff>
    </xdr:to>
    <xdr:cxnSp macro="">
      <xdr:nvCxnSpPr>
        <xdr:cNvPr id="122" name="直線コネクタ 121"/>
        <xdr:cNvCxnSpPr/>
      </xdr:nvCxnSpPr>
      <xdr:spPr>
        <a:xfrm>
          <a:off x="2019300" y="9976933"/>
          <a:ext cx="889000" cy="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1446</xdr:rowOff>
    </xdr:from>
    <xdr:to>
      <xdr:col>4</xdr:col>
      <xdr:colOff>206375</xdr:colOff>
      <xdr:row>58</xdr:row>
      <xdr:rowOff>103046</xdr:rowOff>
    </xdr:to>
    <xdr:sp macro="" textlink="">
      <xdr:nvSpPr>
        <xdr:cNvPr id="123" name="フローチャート : 判断 122"/>
        <xdr:cNvSpPr/>
      </xdr:nvSpPr>
      <xdr:spPr>
        <a:xfrm>
          <a:off x="2857500" y="994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119573</xdr:rowOff>
    </xdr:from>
    <xdr:ext cx="599010" cy="259045"/>
    <xdr:sp macro="" textlink="">
      <xdr:nvSpPr>
        <xdr:cNvPr id="124" name="テキスト ボックス 123"/>
        <xdr:cNvSpPr txBox="1"/>
      </xdr:nvSpPr>
      <xdr:spPr>
        <a:xfrm>
          <a:off x="2608794" y="972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32833</xdr:rowOff>
    </xdr:from>
    <xdr:to>
      <xdr:col>2</xdr:col>
      <xdr:colOff>638175</xdr:colOff>
      <xdr:row>58</xdr:row>
      <xdr:rowOff>68326</xdr:rowOff>
    </xdr:to>
    <xdr:cxnSp macro="">
      <xdr:nvCxnSpPr>
        <xdr:cNvPr id="125" name="直線コネクタ 124"/>
        <xdr:cNvCxnSpPr/>
      </xdr:nvCxnSpPr>
      <xdr:spPr>
        <a:xfrm flipV="1">
          <a:off x="1130300" y="9976933"/>
          <a:ext cx="889000" cy="3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31174</xdr:rowOff>
    </xdr:from>
    <xdr:to>
      <xdr:col>3</xdr:col>
      <xdr:colOff>3175</xdr:colOff>
      <xdr:row>58</xdr:row>
      <xdr:rowOff>132774</xdr:rowOff>
    </xdr:to>
    <xdr:sp macro="" textlink="">
      <xdr:nvSpPr>
        <xdr:cNvPr id="126" name="フローチャート : 判断 125"/>
        <xdr:cNvSpPr/>
      </xdr:nvSpPr>
      <xdr:spPr>
        <a:xfrm>
          <a:off x="1968500" y="99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123901</xdr:rowOff>
    </xdr:from>
    <xdr:ext cx="599010" cy="259045"/>
    <xdr:sp macro="" textlink="">
      <xdr:nvSpPr>
        <xdr:cNvPr id="127" name="テキスト ボックス 126"/>
        <xdr:cNvSpPr txBox="1"/>
      </xdr:nvSpPr>
      <xdr:spPr>
        <a:xfrm>
          <a:off x="1719794" y="10068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32960</xdr:rowOff>
    </xdr:from>
    <xdr:to>
      <xdr:col>1</xdr:col>
      <xdr:colOff>485775</xdr:colOff>
      <xdr:row>58</xdr:row>
      <xdr:rowOff>134560</xdr:rowOff>
    </xdr:to>
    <xdr:sp macro="" textlink="">
      <xdr:nvSpPr>
        <xdr:cNvPr id="128" name="フローチャート : 判断 127"/>
        <xdr:cNvSpPr/>
      </xdr:nvSpPr>
      <xdr:spPr>
        <a:xfrm>
          <a:off x="1079500" y="99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125687</xdr:rowOff>
    </xdr:from>
    <xdr:ext cx="599010" cy="259045"/>
    <xdr:sp macro="" textlink="">
      <xdr:nvSpPr>
        <xdr:cNvPr id="129" name="テキスト ボックス 128"/>
        <xdr:cNvSpPr txBox="1"/>
      </xdr:nvSpPr>
      <xdr:spPr>
        <a:xfrm>
          <a:off x="830794" y="1006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151741</xdr:rowOff>
    </xdr:from>
    <xdr:to>
      <xdr:col>6</xdr:col>
      <xdr:colOff>561975</xdr:colOff>
      <xdr:row>58</xdr:row>
      <xdr:rowOff>81891</xdr:rowOff>
    </xdr:to>
    <xdr:sp macro="" textlink="">
      <xdr:nvSpPr>
        <xdr:cNvPr id="135" name="円/楕円 134"/>
        <xdr:cNvSpPr/>
      </xdr:nvSpPr>
      <xdr:spPr>
        <a:xfrm>
          <a:off x="4584700" y="99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111118</xdr:rowOff>
    </xdr:from>
    <xdr:ext cx="599010" cy="259045"/>
    <xdr:sp macro="" textlink="">
      <xdr:nvSpPr>
        <xdr:cNvPr id="136" name="総務費該当値テキスト"/>
        <xdr:cNvSpPr txBox="1"/>
      </xdr:nvSpPr>
      <xdr:spPr>
        <a:xfrm>
          <a:off x="4686300" y="971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237,553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170150</xdr:rowOff>
    </xdr:from>
    <xdr:to>
      <xdr:col>5</xdr:col>
      <xdr:colOff>409575</xdr:colOff>
      <xdr:row>58</xdr:row>
      <xdr:rowOff>100300</xdr:rowOff>
    </xdr:to>
    <xdr:sp macro="" textlink="">
      <xdr:nvSpPr>
        <xdr:cNvPr id="137" name="円/楕円 136"/>
        <xdr:cNvSpPr/>
      </xdr:nvSpPr>
      <xdr:spPr>
        <a:xfrm>
          <a:off x="3746500" y="994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116827</xdr:rowOff>
    </xdr:from>
    <xdr:ext cx="599010" cy="259045"/>
    <xdr:sp macro="" textlink="">
      <xdr:nvSpPr>
        <xdr:cNvPr id="138" name="テキスト ボックス 137"/>
        <xdr:cNvSpPr txBox="1"/>
      </xdr:nvSpPr>
      <xdr:spPr>
        <a:xfrm>
          <a:off x="3497794" y="971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197,287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23082</xdr:rowOff>
    </xdr:from>
    <xdr:to>
      <xdr:col>4</xdr:col>
      <xdr:colOff>206375</xdr:colOff>
      <xdr:row>58</xdr:row>
      <xdr:rowOff>124682</xdr:rowOff>
    </xdr:to>
    <xdr:sp macro="" textlink="">
      <xdr:nvSpPr>
        <xdr:cNvPr id="139" name="円/楕円 138"/>
        <xdr:cNvSpPr/>
      </xdr:nvSpPr>
      <xdr:spPr>
        <a:xfrm>
          <a:off x="2857500" y="996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115809</xdr:rowOff>
    </xdr:from>
    <xdr:ext cx="599010" cy="259045"/>
    <xdr:sp macro="" textlink="">
      <xdr:nvSpPr>
        <xdr:cNvPr id="140" name="テキスト ボックス 139"/>
        <xdr:cNvSpPr txBox="1"/>
      </xdr:nvSpPr>
      <xdr:spPr>
        <a:xfrm>
          <a:off x="2608794" y="1005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143,959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153483</xdr:rowOff>
    </xdr:from>
    <xdr:to>
      <xdr:col>3</xdr:col>
      <xdr:colOff>3175</xdr:colOff>
      <xdr:row>58</xdr:row>
      <xdr:rowOff>83633</xdr:rowOff>
    </xdr:to>
    <xdr:sp macro="" textlink="">
      <xdr:nvSpPr>
        <xdr:cNvPr id="141" name="円/楕円 140"/>
        <xdr:cNvSpPr/>
      </xdr:nvSpPr>
      <xdr:spPr>
        <a:xfrm>
          <a:off x="1968500" y="99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100160</xdr:rowOff>
    </xdr:from>
    <xdr:ext cx="599010" cy="259045"/>
    <xdr:sp macro="" textlink="">
      <xdr:nvSpPr>
        <xdr:cNvPr id="142" name="テキスト ボックス 141"/>
        <xdr:cNvSpPr txBox="1"/>
      </xdr:nvSpPr>
      <xdr:spPr>
        <a:xfrm>
          <a:off x="1719794" y="970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233,742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17526</xdr:rowOff>
    </xdr:from>
    <xdr:to>
      <xdr:col>1</xdr:col>
      <xdr:colOff>485775</xdr:colOff>
      <xdr:row>58</xdr:row>
      <xdr:rowOff>119126</xdr:rowOff>
    </xdr:to>
    <xdr:sp macro="" textlink="">
      <xdr:nvSpPr>
        <xdr:cNvPr id="143" name="円/楕円 142"/>
        <xdr:cNvSpPr/>
      </xdr:nvSpPr>
      <xdr:spPr>
        <a:xfrm>
          <a:off x="1079500" y="996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135653</xdr:rowOff>
    </xdr:from>
    <xdr:ext cx="599010" cy="259045"/>
    <xdr:sp macro="" textlink="">
      <xdr:nvSpPr>
        <xdr:cNvPr id="144" name="テキスト ボックス 143"/>
        <xdr:cNvSpPr txBox="1"/>
      </xdr:nvSpPr>
      <xdr:spPr>
        <a:xfrm>
          <a:off x="830794" y="973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4753</xdr:rowOff>
    </xdr:from>
    <xdr:to>
      <xdr:col>6</xdr:col>
      <xdr:colOff>511175</xdr:colOff>
      <xdr:row>77</xdr:row>
      <xdr:rowOff>23388</xdr:rowOff>
    </xdr:to>
    <xdr:cxnSp macro="">
      <xdr:nvCxnSpPr>
        <xdr:cNvPr id="172" name="直線コネクタ 171"/>
        <xdr:cNvCxnSpPr/>
      </xdr:nvCxnSpPr>
      <xdr:spPr>
        <a:xfrm>
          <a:off x="3797300" y="13206403"/>
          <a:ext cx="838200" cy="1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136154</xdr:rowOff>
    </xdr:from>
    <xdr:ext cx="599010" cy="259045"/>
    <xdr:sp macro="" textlink="">
      <xdr:nvSpPr>
        <xdr:cNvPr id="173" name="民生費平均値テキスト"/>
        <xdr:cNvSpPr txBox="1"/>
      </xdr:nvSpPr>
      <xdr:spPr>
        <a:xfrm>
          <a:off x="4686300" y="1316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4753</xdr:rowOff>
    </xdr:from>
    <xdr:to>
      <xdr:col>5</xdr:col>
      <xdr:colOff>358775</xdr:colOff>
      <xdr:row>77</xdr:row>
      <xdr:rowOff>67055</xdr:rowOff>
    </xdr:to>
    <xdr:cxnSp macro="">
      <xdr:nvCxnSpPr>
        <xdr:cNvPr id="175" name="直線コネクタ 174"/>
        <xdr:cNvCxnSpPr/>
      </xdr:nvCxnSpPr>
      <xdr:spPr>
        <a:xfrm flipV="1">
          <a:off x="2908300" y="13206403"/>
          <a:ext cx="889000" cy="6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77" name="テキスト ボックス 176"/>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67055</xdr:rowOff>
    </xdr:from>
    <xdr:to>
      <xdr:col>4</xdr:col>
      <xdr:colOff>155575</xdr:colOff>
      <xdr:row>77</xdr:row>
      <xdr:rowOff>138274</xdr:rowOff>
    </xdr:to>
    <xdr:cxnSp macro="">
      <xdr:nvCxnSpPr>
        <xdr:cNvPr id="178" name="直線コネクタ 177"/>
        <xdr:cNvCxnSpPr/>
      </xdr:nvCxnSpPr>
      <xdr:spPr>
        <a:xfrm flipV="1">
          <a:off x="2019300" y="13268705"/>
          <a:ext cx="889000" cy="7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21206</xdr:rowOff>
    </xdr:from>
    <xdr:to>
      <xdr:col>4</xdr:col>
      <xdr:colOff>206375</xdr:colOff>
      <xdr:row>77</xdr:row>
      <xdr:rowOff>122806</xdr:rowOff>
    </xdr:to>
    <xdr:sp macro="" textlink="">
      <xdr:nvSpPr>
        <xdr:cNvPr id="179" name="フローチャート : 判断 178"/>
        <xdr:cNvSpPr/>
      </xdr:nvSpPr>
      <xdr:spPr>
        <a:xfrm>
          <a:off x="2857500" y="132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113933</xdr:rowOff>
    </xdr:from>
    <xdr:ext cx="599010" cy="259045"/>
    <xdr:sp macro="" textlink="">
      <xdr:nvSpPr>
        <xdr:cNvPr id="180" name="テキスト ボックス 179"/>
        <xdr:cNvSpPr txBox="1"/>
      </xdr:nvSpPr>
      <xdr:spPr>
        <a:xfrm>
          <a:off x="2608794" y="1331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138274</xdr:rowOff>
    </xdr:from>
    <xdr:to>
      <xdr:col>2</xdr:col>
      <xdr:colOff>638175</xdr:colOff>
      <xdr:row>77</xdr:row>
      <xdr:rowOff>161417</xdr:rowOff>
    </xdr:to>
    <xdr:cxnSp macro="">
      <xdr:nvCxnSpPr>
        <xdr:cNvPr id="181" name="直線コネクタ 180"/>
        <xdr:cNvCxnSpPr/>
      </xdr:nvCxnSpPr>
      <xdr:spPr>
        <a:xfrm flipV="1">
          <a:off x="1130300" y="13339924"/>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86792</xdr:rowOff>
    </xdr:from>
    <xdr:to>
      <xdr:col>3</xdr:col>
      <xdr:colOff>3175</xdr:colOff>
      <xdr:row>78</xdr:row>
      <xdr:rowOff>16942</xdr:rowOff>
    </xdr:to>
    <xdr:sp macro="" textlink="">
      <xdr:nvSpPr>
        <xdr:cNvPr id="182" name="フローチャート : 判断 181"/>
        <xdr:cNvSpPr/>
      </xdr:nvSpPr>
      <xdr:spPr>
        <a:xfrm>
          <a:off x="1968500" y="132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33469</xdr:rowOff>
    </xdr:from>
    <xdr:ext cx="599010" cy="259045"/>
    <xdr:sp macro="" textlink="">
      <xdr:nvSpPr>
        <xdr:cNvPr id="183" name="テキスト ボックス 182"/>
        <xdr:cNvSpPr txBox="1"/>
      </xdr:nvSpPr>
      <xdr:spPr>
        <a:xfrm>
          <a:off x="1719794" y="13063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40560</xdr:rowOff>
    </xdr:from>
    <xdr:to>
      <xdr:col>1</xdr:col>
      <xdr:colOff>485775</xdr:colOff>
      <xdr:row>77</xdr:row>
      <xdr:rowOff>142160</xdr:rowOff>
    </xdr:to>
    <xdr:sp macro="" textlink="">
      <xdr:nvSpPr>
        <xdr:cNvPr id="184" name="フローチャート : 判断 183"/>
        <xdr:cNvSpPr/>
      </xdr:nvSpPr>
      <xdr:spPr>
        <a:xfrm>
          <a:off x="1079500" y="13242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158687</xdr:rowOff>
    </xdr:from>
    <xdr:ext cx="599010" cy="259045"/>
    <xdr:sp macro="" textlink="">
      <xdr:nvSpPr>
        <xdr:cNvPr id="185" name="テキスト ボックス 184"/>
        <xdr:cNvSpPr txBox="1"/>
      </xdr:nvSpPr>
      <xdr:spPr>
        <a:xfrm>
          <a:off x="830794" y="1301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144038</xdr:rowOff>
    </xdr:from>
    <xdr:to>
      <xdr:col>6</xdr:col>
      <xdr:colOff>561975</xdr:colOff>
      <xdr:row>77</xdr:row>
      <xdr:rowOff>74188</xdr:rowOff>
    </xdr:to>
    <xdr:sp macro="" textlink="">
      <xdr:nvSpPr>
        <xdr:cNvPr id="191" name="円/楕円 190"/>
        <xdr:cNvSpPr/>
      </xdr:nvSpPr>
      <xdr:spPr>
        <a:xfrm>
          <a:off x="4584700" y="131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166915</xdr:rowOff>
    </xdr:from>
    <xdr:ext cx="599010" cy="259045"/>
    <xdr:sp macro="" textlink="">
      <xdr:nvSpPr>
        <xdr:cNvPr id="192" name="民生費該当値テキスト"/>
        <xdr:cNvSpPr txBox="1"/>
      </xdr:nvSpPr>
      <xdr:spPr>
        <a:xfrm>
          <a:off x="4686300" y="1302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125403</xdr:rowOff>
    </xdr:from>
    <xdr:to>
      <xdr:col>5</xdr:col>
      <xdr:colOff>409575</xdr:colOff>
      <xdr:row>77</xdr:row>
      <xdr:rowOff>55553</xdr:rowOff>
    </xdr:to>
    <xdr:sp macro="" textlink="">
      <xdr:nvSpPr>
        <xdr:cNvPr id="193" name="円/楕円 192"/>
        <xdr:cNvSpPr/>
      </xdr:nvSpPr>
      <xdr:spPr>
        <a:xfrm>
          <a:off x="3746500" y="1315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72080</xdr:rowOff>
    </xdr:from>
    <xdr:ext cx="599010" cy="259045"/>
    <xdr:sp macro="" textlink="">
      <xdr:nvSpPr>
        <xdr:cNvPr id="194" name="テキスト ボックス 193"/>
        <xdr:cNvSpPr txBox="1"/>
      </xdr:nvSpPr>
      <xdr:spPr>
        <a:xfrm>
          <a:off x="3497794" y="1293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167,016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16255</xdr:rowOff>
    </xdr:from>
    <xdr:to>
      <xdr:col>4</xdr:col>
      <xdr:colOff>206375</xdr:colOff>
      <xdr:row>77</xdr:row>
      <xdr:rowOff>117855</xdr:rowOff>
    </xdr:to>
    <xdr:sp macro="" textlink="">
      <xdr:nvSpPr>
        <xdr:cNvPr id="195" name="円/楕円 194"/>
        <xdr:cNvSpPr/>
      </xdr:nvSpPr>
      <xdr:spPr>
        <a:xfrm>
          <a:off x="2857500" y="132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134382</xdr:rowOff>
    </xdr:from>
    <xdr:ext cx="599010" cy="259045"/>
    <xdr:sp macro="" textlink="">
      <xdr:nvSpPr>
        <xdr:cNvPr id="196" name="テキスト ボックス 195"/>
        <xdr:cNvSpPr txBox="1"/>
      </xdr:nvSpPr>
      <xdr:spPr>
        <a:xfrm>
          <a:off x="2608794" y="1299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153,389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87474</xdr:rowOff>
    </xdr:from>
    <xdr:to>
      <xdr:col>3</xdr:col>
      <xdr:colOff>3175</xdr:colOff>
      <xdr:row>78</xdr:row>
      <xdr:rowOff>17624</xdr:rowOff>
    </xdr:to>
    <xdr:sp macro="" textlink="">
      <xdr:nvSpPr>
        <xdr:cNvPr id="197" name="円/楕円 196"/>
        <xdr:cNvSpPr/>
      </xdr:nvSpPr>
      <xdr:spPr>
        <a:xfrm>
          <a:off x="1968500" y="132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8751</xdr:rowOff>
    </xdr:from>
    <xdr:ext cx="599010" cy="259045"/>
    <xdr:sp macro="" textlink="">
      <xdr:nvSpPr>
        <xdr:cNvPr id="198" name="テキスト ボックス 197"/>
        <xdr:cNvSpPr txBox="1"/>
      </xdr:nvSpPr>
      <xdr:spPr>
        <a:xfrm>
          <a:off x="1719794" y="1338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110617</xdr:rowOff>
    </xdr:from>
    <xdr:to>
      <xdr:col>1</xdr:col>
      <xdr:colOff>485775</xdr:colOff>
      <xdr:row>78</xdr:row>
      <xdr:rowOff>40767</xdr:rowOff>
    </xdr:to>
    <xdr:sp macro="" textlink="">
      <xdr:nvSpPr>
        <xdr:cNvPr id="199" name="円/楕円 198"/>
        <xdr:cNvSpPr/>
      </xdr:nvSpPr>
      <xdr:spPr>
        <a:xfrm>
          <a:off x="1079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31894</xdr:rowOff>
    </xdr:from>
    <xdr:ext cx="599010" cy="259045"/>
    <xdr:sp macro="" textlink="">
      <xdr:nvSpPr>
        <xdr:cNvPr id="200" name="テキスト ボックス 199"/>
        <xdr:cNvSpPr txBox="1"/>
      </xdr:nvSpPr>
      <xdr:spPr>
        <a:xfrm>
          <a:off x="830794" y="1340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19552</xdr:rowOff>
    </xdr:from>
    <xdr:to>
      <xdr:col>6</xdr:col>
      <xdr:colOff>511175</xdr:colOff>
      <xdr:row>98</xdr:row>
      <xdr:rowOff>28742</xdr:rowOff>
    </xdr:to>
    <xdr:cxnSp macro="">
      <xdr:nvCxnSpPr>
        <xdr:cNvPr id="227" name="直線コネクタ 226"/>
        <xdr:cNvCxnSpPr/>
      </xdr:nvCxnSpPr>
      <xdr:spPr>
        <a:xfrm>
          <a:off x="3797300" y="16821652"/>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19552</xdr:rowOff>
    </xdr:from>
    <xdr:to>
      <xdr:col>5</xdr:col>
      <xdr:colOff>358775</xdr:colOff>
      <xdr:row>98</xdr:row>
      <xdr:rowOff>35959</xdr:rowOff>
    </xdr:to>
    <xdr:cxnSp macro="">
      <xdr:nvCxnSpPr>
        <xdr:cNvPr id="230" name="直線コネクタ 229"/>
        <xdr:cNvCxnSpPr/>
      </xdr:nvCxnSpPr>
      <xdr:spPr>
        <a:xfrm flipV="1">
          <a:off x="2908300" y="16821652"/>
          <a:ext cx="889000" cy="1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31666</xdr:rowOff>
    </xdr:from>
    <xdr:to>
      <xdr:col>4</xdr:col>
      <xdr:colOff>155575</xdr:colOff>
      <xdr:row>98</xdr:row>
      <xdr:rowOff>35959</xdr:rowOff>
    </xdr:to>
    <xdr:cxnSp macro="">
      <xdr:nvCxnSpPr>
        <xdr:cNvPr id="233" name="直線コネクタ 232"/>
        <xdr:cNvCxnSpPr/>
      </xdr:nvCxnSpPr>
      <xdr:spPr>
        <a:xfrm>
          <a:off x="2019300" y="16833766"/>
          <a:ext cx="889000" cy="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97507</xdr:rowOff>
    </xdr:from>
    <xdr:to>
      <xdr:col>4</xdr:col>
      <xdr:colOff>206375</xdr:colOff>
      <xdr:row>98</xdr:row>
      <xdr:rowOff>27657</xdr:rowOff>
    </xdr:to>
    <xdr:sp macro="" textlink="">
      <xdr:nvSpPr>
        <xdr:cNvPr id="234" name="フローチャート : 判断 233"/>
        <xdr:cNvSpPr/>
      </xdr:nvSpPr>
      <xdr:spPr>
        <a:xfrm>
          <a:off x="2857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44184</xdr:rowOff>
    </xdr:from>
    <xdr:ext cx="534377" cy="259045"/>
    <xdr:sp macro="" textlink="">
      <xdr:nvSpPr>
        <xdr:cNvPr id="235" name="テキスト ボックス 234"/>
        <xdr:cNvSpPr txBox="1"/>
      </xdr:nvSpPr>
      <xdr:spPr>
        <a:xfrm>
          <a:off x="2641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31437</xdr:rowOff>
    </xdr:from>
    <xdr:to>
      <xdr:col>2</xdr:col>
      <xdr:colOff>638175</xdr:colOff>
      <xdr:row>98</xdr:row>
      <xdr:rowOff>31666</xdr:rowOff>
    </xdr:to>
    <xdr:cxnSp macro="">
      <xdr:nvCxnSpPr>
        <xdr:cNvPr id="236" name="直線コネクタ 235"/>
        <xdr:cNvCxnSpPr/>
      </xdr:nvCxnSpPr>
      <xdr:spPr>
        <a:xfrm>
          <a:off x="1130300" y="1683353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109936</xdr:rowOff>
    </xdr:from>
    <xdr:to>
      <xdr:col>3</xdr:col>
      <xdr:colOff>3175</xdr:colOff>
      <xdr:row>98</xdr:row>
      <xdr:rowOff>40086</xdr:rowOff>
    </xdr:to>
    <xdr:sp macro="" textlink="">
      <xdr:nvSpPr>
        <xdr:cNvPr id="237" name="フローチャート : 判断 236"/>
        <xdr:cNvSpPr/>
      </xdr:nvSpPr>
      <xdr:spPr>
        <a:xfrm>
          <a:off x="1968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56613</xdr:rowOff>
    </xdr:from>
    <xdr:ext cx="534377" cy="259045"/>
    <xdr:sp macro="" textlink="">
      <xdr:nvSpPr>
        <xdr:cNvPr id="238" name="テキスト ボックス 237"/>
        <xdr:cNvSpPr txBox="1"/>
      </xdr:nvSpPr>
      <xdr:spPr>
        <a:xfrm>
          <a:off x="1752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122509</xdr:rowOff>
    </xdr:from>
    <xdr:to>
      <xdr:col>1</xdr:col>
      <xdr:colOff>485775</xdr:colOff>
      <xdr:row>98</xdr:row>
      <xdr:rowOff>52659</xdr:rowOff>
    </xdr:to>
    <xdr:sp macro="" textlink="">
      <xdr:nvSpPr>
        <xdr:cNvPr id="239" name="フローチャート : 判断 238"/>
        <xdr:cNvSpPr/>
      </xdr:nvSpPr>
      <xdr:spPr>
        <a:xfrm>
          <a:off x="1079500" y="1675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69186</xdr:rowOff>
    </xdr:from>
    <xdr:ext cx="534377" cy="259045"/>
    <xdr:sp macro="" textlink="">
      <xdr:nvSpPr>
        <xdr:cNvPr id="240" name="テキスト ボックス 239"/>
        <xdr:cNvSpPr txBox="1"/>
      </xdr:nvSpPr>
      <xdr:spPr>
        <a:xfrm>
          <a:off x="863111" y="1652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149392</xdr:rowOff>
    </xdr:from>
    <xdr:to>
      <xdr:col>6</xdr:col>
      <xdr:colOff>561975</xdr:colOff>
      <xdr:row>98</xdr:row>
      <xdr:rowOff>79542</xdr:rowOff>
    </xdr:to>
    <xdr:sp macro="" textlink="">
      <xdr:nvSpPr>
        <xdr:cNvPr id="246" name="円/楕円 245"/>
        <xdr:cNvSpPr/>
      </xdr:nvSpPr>
      <xdr:spPr>
        <a:xfrm>
          <a:off x="4584700" y="167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7"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140202</xdr:rowOff>
    </xdr:from>
    <xdr:to>
      <xdr:col>5</xdr:col>
      <xdr:colOff>409575</xdr:colOff>
      <xdr:row>98</xdr:row>
      <xdr:rowOff>70352</xdr:rowOff>
    </xdr:to>
    <xdr:sp macro="" textlink="">
      <xdr:nvSpPr>
        <xdr:cNvPr id="248" name="円/楕円 247"/>
        <xdr:cNvSpPr/>
      </xdr:nvSpPr>
      <xdr:spPr>
        <a:xfrm>
          <a:off x="3746500" y="167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61479</xdr:rowOff>
    </xdr:from>
    <xdr:ext cx="534377" cy="259045"/>
    <xdr:sp macro="" textlink="">
      <xdr:nvSpPr>
        <xdr:cNvPr id="249" name="テキスト ボックス 248"/>
        <xdr:cNvSpPr txBox="1"/>
      </xdr:nvSpPr>
      <xdr:spPr>
        <a:xfrm>
          <a:off x="3530111" y="168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156609</xdr:rowOff>
    </xdr:from>
    <xdr:to>
      <xdr:col>4</xdr:col>
      <xdr:colOff>206375</xdr:colOff>
      <xdr:row>98</xdr:row>
      <xdr:rowOff>86759</xdr:rowOff>
    </xdr:to>
    <xdr:sp macro="" textlink="">
      <xdr:nvSpPr>
        <xdr:cNvPr id="250" name="円/楕円 249"/>
        <xdr:cNvSpPr/>
      </xdr:nvSpPr>
      <xdr:spPr>
        <a:xfrm>
          <a:off x="2857500" y="167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77886</xdr:rowOff>
    </xdr:from>
    <xdr:ext cx="534377" cy="259045"/>
    <xdr:sp macro="" textlink="">
      <xdr:nvSpPr>
        <xdr:cNvPr id="251" name="テキスト ボックス 250"/>
        <xdr:cNvSpPr txBox="1"/>
      </xdr:nvSpPr>
      <xdr:spPr>
        <a:xfrm>
          <a:off x="2641111" y="1687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152316</xdr:rowOff>
    </xdr:from>
    <xdr:to>
      <xdr:col>3</xdr:col>
      <xdr:colOff>3175</xdr:colOff>
      <xdr:row>98</xdr:row>
      <xdr:rowOff>82466</xdr:rowOff>
    </xdr:to>
    <xdr:sp macro="" textlink="">
      <xdr:nvSpPr>
        <xdr:cNvPr id="252" name="円/楕円 251"/>
        <xdr:cNvSpPr/>
      </xdr:nvSpPr>
      <xdr:spPr>
        <a:xfrm>
          <a:off x="1968500" y="16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73593</xdr:rowOff>
    </xdr:from>
    <xdr:ext cx="534377" cy="259045"/>
    <xdr:sp macro="" textlink="">
      <xdr:nvSpPr>
        <xdr:cNvPr id="253" name="テキスト ボックス 252"/>
        <xdr:cNvSpPr txBox="1"/>
      </xdr:nvSpPr>
      <xdr:spPr>
        <a:xfrm>
          <a:off x="1752111" y="1687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152087</xdr:rowOff>
    </xdr:from>
    <xdr:to>
      <xdr:col>1</xdr:col>
      <xdr:colOff>485775</xdr:colOff>
      <xdr:row>98</xdr:row>
      <xdr:rowOff>82237</xdr:rowOff>
    </xdr:to>
    <xdr:sp macro="" textlink="">
      <xdr:nvSpPr>
        <xdr:cNvPr id="254" name="円/楕円 253"/>
        <xdr:cNvSpPr/>
      </xdr:nvSpPr>
      <xdr:spPr>
        <a:xfrm>
          <a:off x="1079500" y="167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73364</xdr:rowOff>
    </xdr:from>
    <xdr:ext cx="534377" cy="259045"/>
    <xdr:sp macro="" textlink="">
      <xdr:nvSpPr>
        <xdr:cNvPr id="255" name="テキスト ボックス 254"/>
        <xdr:cNvSpPr txBox="1"/>
      </xdr:nvSpPr>
      <xdr:spPr>
        <a:xfrm>
          <a:off x="863111" y="1687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38735</xdr:rowOff>
    </xdr:from>
    <xdr:to>
      <xdr:col>15</xdr:col>
      <xdr:colOff>180975</xdr:colOff>
      <xdr:row>39</xdr:row>
      <xdr:rowOff>39039</xdr:rowOff>
    </xdr:to>
    <xdr:cxnSp macro="">
      <xdr:nvCxnSpPr>
        <xdr:cNvPr id="284" name="直線コネクタ 283"/>
        <xdr:cNvCxnSpPr/>
      </xdr:nvCxnSpPr>
      <xdr:spPr>
        <a:xfrm flipV="1">
          <a:off x="9639300" y="6725285"/>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13474</xdr:rowOff>
    </xdr:from>
    <xdr:to>
      <xdr:col>14</xdr:col>
      <xdr:colOff>28575</xdr:colOff>
      <xdr:row>39</xdr:row>
      <xdr:rowOff>39039</xdr:rowOff>
    </xdr:to>
    <xdr:cxnSp macro="">
      <xdr:nvCxnSpPr>
        <xdr:cNvPr id="287" name="直線コネクタ 286"/>
        <xdr:cNvCxnSpPr/>
      </xdr:nvCxnSpPr>
      <xdr:spPr>
        <a:xfrm>
          <a:off x="8750300" y="6700024"/>
          <a:ext cx="889000" cy="2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138747</xdr:rowOff>
    </xdr:from>
    <xdr:to>
      <xdr:col>12</xdr:col>
      <xdr:colOff>511175</xdr:colOff>
      <xdr:row>39</xdr:row>
      <xdr:rowOff>13474</xdr:rowOff>
    </xdr:to>
    <xdr:cxnSp macro="">
      <xdr:nvCxnSpPr>
        <xdr:cNvPr id="290" name="直線コネクタ 289"/>
        <xdr:cNvCxnSpPr/>
      </xdr:nvCxnSpPr>
      <xdr:spPr>
        <a:xfrm>
          <a:off x="7861300" y="665384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67678</xdr:rowOff>
    </xdr:from>
    <xdr:to>
      <xdr:col>12</xdr:col>
      <xdr:colOff>561975</xdr:colOff>
      <xdr:row>38</xdr:row>
      <xdr:rowOff>169278</xdr:rowOff>
    </xdr:to>
    <xdr:sp macro="" textlink="">
      <xdr:nvSpPr>
        <xdr:cNvPr id="291" name="フローチャート : 判断 290"/>
        <xdr:cNvSpPr/>
      </xdr:nvSpPr>
      <xdr:spPr>
        <a:xfrm>
          <a:off x="8699500" y="658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14355</xdr:rowOff>
    </xdr:from>
    <xdr:ext cx="469744" cy="259045"/>
    <xdr:sp macro="" textlink="">
      <xdr:nvSpPr>
        <xdr:cNvPr id="292" name="テキスト ボックス 291"/>
        <xdr:cNvSpPr txBox="1"/>
      </xdr:nvSpPr>
      <xdr:spPr>
        <a:xfrm>
          <a:off x="8515427" y="635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138747</xdr:rowOff>
    </xdr:from>
    <xdr:to>
      <xdr:col>11</xdr:col>
      <xdr:colOff>307975</xdr:colOff>
      <xdr:row>39</xdr:row>
      <xdr:rowOff>2045</xdr:rowOff>
    </xdr:to>
    <xdr:cxnSp macro="">
      <xdr:nvCxnSpPr>
        <xdr:cNvPr id="293" name="直線コネクタ 292"/>
        <xdr:cNvCxnSpPr/>
      </xdr:nvCxnSpPr>
      <xdr:spPr>
        <a:xfrm flipV="1">
          <a:off x="6972300" y="6653847"/>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52819</xdr:rowOff>
    </xdr:from>
    <xdr:to>
      <xdr:col>11</xdr:col>
      <xdr:colOff>358775</xdr:colOff>
      <xdr:row>38</xdr:row>
      <xdr:rowOff>154419</xdr:rowOff>
    </xdr:to>
    <xdr:sp macro="" textlink="">
      <xdr:nvSpPr>
        <xdr:cNvPr id="294" name="フローチャート : 判断 293"/>
        <xdr:cNvSpPr/>
      </xdr:nvSpPr>
      <xdr:spPr>
        <a:xfrm>
          <a:off x="7810500" y="656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170946</xdr:rowOff>
    </xdr:from>
    <xdr:ext cx="469744" cy="259045"/>
    <xdr:sp macro="" textlink="">
      <xdr:nvSpPr>
        <xdr:cNvPr id="295" name="テキスト ボックス 294"/>
        <xdr:cNvSpPr txBox="1"/>
      </xdr:nvSpPr>
      <xdr:spPr>
        <a:xfrm>
          <a:off x="7626427" y="634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42608</xdr:rowOff>
    </xdr:from>
    <xdr:to>
      <xdr:col>10</xdr:col>
      <xdr:colOff>155575</xdr:colOff>
      <xdr:row>38</xdr:row>
      <xdr:rowOff>144208</xdr:rowOff>
    </xdr:to>
    <xdr:sp macro="" textlink="">
      <xdr:nvSpPr>
        <xdr:cNvPr id="296" name="フローチャート : 判断 295"/>
        <xdr:cNvSpPr/>
      </xdr:nvSpPr>
      <xdr:spPr>
        <a:xfrm>
          <a:off x="6921500" y="65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160736</xdr:rowOff>
    </xdr:from>
    <xdr:ext cx="469744" cy="259045"/>
    <xdr:sp macro="" textlink="">
      <xdr:nvSpPr>
        <xdr:cNvPr id="297" name="テキスト ボックス 296"/>
        <xdr:cNvSpPr txBox="1"/>
      </xdr:nvSpPr>
      <xdr:spPr>
        <a:xfrm>
          <a:off x="6737427" y="633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159385</xdr:rowOff>
    </xdr:from>
    <xdr:to>
      <xdr:col>15</xdr:col>
      <xdr:colOff>231775</xdr:colOff>
      <xdr:row>39</xdr:row>
      <xdr:rowOff>89535</xdr:rowOff>
    </xdr:to>
    <xdr:sp macro="" textlink="">
      <xdr:nvSpPr>
        <xdr:cNvPr id="303" name="円/楕円 302"/>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378565" cy="259045"/>
    <xdr:sp macro="" textlink="">
      <xdr:nvSpPr>
        <xdr:cNvPr id="304" name="労働費該当値テキスト"/>
        <xdr:cNvSpPr txBox="1"/>
      </xdr:nvSpPr>
      <xdr:spPr>
        <a:xfrm>
          <a:off x="10528300" y="6623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159689</xdr:rowOff>
    </xdr:from>
    <xdr:to>
      <xdr:col>14</xdr:col>
      <xdr:colOff>79375</xdr:colOff>
      <xdr:row>39</xdr:row>
      <xdr:rowOff>89839</xdr:rowOff>
    </xdr:to>
    <xdr:sp macro="" textlink="">
      <xdr:nvSpPr>
        <xdr:cNvPr id="305" name="円/楕円 304"/>
        <xdr:cNvSpPr/>
      </xdr:nvSpPr>
      <xdr:spPr>
        <a:xfrm>
          <a:off x="9588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80966</xdr:rowOff>
    </xdr:from>
    <xdr:ext cx="378565" cy="259045"/>
    <xdr:sp macro="" textlink="">
      <xdr:nvSpPr>
        <xdr:cNvPr id="306" name="テキスト ボックス 305"/>
        <xdr:cNvSpPr txBox="1"/>
      </xdr:nvSpPr>
      <xdr:spPr>
        <a:xfrm>
          <a:off x="9450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134124</xdr:rowOff>
    </xdr:from>
    <xdr:to>
      <xdr:col>12</xdr:col>
      <xdr:colOff>561975</xdr:colOff>
      <xdr:row>39</xdr:row>
      <xdr:rowOff>64274</xdr:rowOff>
    </xdr:to>
    <xdr:sp macro="" textlink="">
      <xdr:nvSpPr>
        <xdr:cNvPr id="307" name="円/楕円 306"/>
        <xdr:cNvSpPr/>
      </xdr:nvSpPr>
      <xdr:spPr>
        <a:xfrm>
          <a:off x="8699500" y="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55401</xdr:rowOff>
    </xdr:from>
    <xdr:ext cx="378565" cy="259045"/>
    <xdr:sp macro="" textlink="">
      <xdr:nvSpPr>
        <xdr:cNvPr id="308" name="テキスト ボックス 307"/>
        <xdr:cNvSpPr txBox="1"/>
      </xdr:nvSpPr>
      <xdr:spPr>
        <a:xfrm>
          <a:off x="8561017" y="6741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87947</xdr:rowOff>
    </xdr:from>
    <xdr:to>
      <xdr:col>11</xdr:col>
      <xdr:colOff>358775</xdr:colOff>
      <xdr:row>39</xdr:row>
      <xdr:rowOff>18097</xdr:rowOff>
    </xdr:to>
    <xdr:sp macro="" textlink="">
      <xdr:nvSpPr>
        <xdr:cNvPr id="309" name="円/楕円 308"/>
        <xdr:cNvSpPr/>
      </xdr:nvSpPr>
      <xdr:spPr>
        <a:xfrm>
          <a:off x="7810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9224</xdr:rowOff>
    </xdr:from>
    <xdr:ext cx="469744" cy="259045"/>
    <xdr:sp macro="" textlink="">
      <xdr:nvSpPr>
        <xdr:cNvPr id="310" name="テキスト ボックス 309"/>
        <xdr:cNvSpPr txBox="1"/>
      </xdr:nvSpPr>
      <xdr:spPr>
        <a:xfrm>
          <a:off x="7626427"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122695</xdr:rowOff>
    </xdr:from>
    <xdr:to>
      <xdr:col>10</xdr:col>
      <xdr:colOff>155575</xdr:colOff>
      <xdr:row>39</xdr:row>
      <xdr:rowOff>52845</xdr:rowOff>
    </xdr:to>
    <xdr:sp macro="" textlink="">
      <xdr:nvSpPr>
        <xdr:cNvPr id="311" name="円/楕円 310"/>
        <xdr:cNvSpPr/>
      </xdr:nvSpPr>
      <xdr:spPr>
        <a:xfrm>
          <a:off x="6921500" y="66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43972</xdr:rowOff>
    </xdr:from>
    <xdr:ext cx="469744" cy="259045"/>
    <xdr:sp macro="" textlink="">
      <xdr:nvSpPr>
        <xdr:cNvPr id="312" name="テキスト ボックス 311"/>
        <xdr:cNvSpPr txBox="1"/>
      </xdr:nvSpPr>
      <xdr:spPr>
        <a:xfrm>
          <a:off x="6737427" y="67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8598</xdr:rowOff>
    </xdr:from>
    <xdr:to>
      <xdr:col>15</xdr:col>
      <xdr:colOff>180975</xdr:colOff>
      <xdr:row>58</xdr:row>
      <xdr:rowOff>9855</xdr:rowOff>
    </xdr:to>
    <xdr:cxnSp macro="">
      <xdr:nvCxnSpPr>
        <xdr:cNvPr id="339" name="直線コネクタ 338"/>
        <xdr:cNvCxnSpPr/>
      </xdr:nvCxnSpPr>
      <xdr:spPr>
        <a:xfrm flipV="1">
          <a:off x="9639300" y="995269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117905</xdr:rowOff>
    </xdr:from>
    <xdr:ext cx="534377" cy="259045"/>
    <xdr:sp macro="" textlink="">
      <xdr:nvSpPr>
        <xdr:cNvPr id="340" name="農林水産業費平均値テキスト"/>
        <xdr:cNvSpPr txBox="1"/>
      </xdr:nvSpPr>
      <xdr:spPr>
        <a:xfrm>
          <a:off x="10528300" y="989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162692</xdr:rowOff>
    </xdr:from>
    <xdr:to>
      <xdr:col>14</xdr:col>
      <xdr:colOff>28575</xdr:colOff>
      <xdr:row>58</xdr:row>
      <xdr:rowOff>9855</xdr:rowOff>
    </xdr:to>
    <xdr:cxnSp macro="">
      <xdr:nvCxnSpPr>
        <xdr:cNvPr id="342" name="直線コネクタ 341"/>
        <xdr:cNvCxnSpPr/>
      </xdr:nvCxnSpPr>
      <xdr:spPr>
        <a:xfrm>
          <a:off x="8750300" y="9935342"/>
          <a:ext cx="889000" cy="1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4" name="テキスト ボックス 343"/>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117990</xdr:rowOff>
    </xdr:from>
    <xdr:to>
      <xdr:col>12</xdr:col>
      <xdr:colOff>511175</xdr:colOff>
      <xdr:row>57</xdr:row>
      <xdr:rowOff>162692</xdr:rowOff>
    </xdr:to>
    <xdr:cxnSp macro="">
      <xdr:nvCxnSpPr>
        <xdr:cNvPr id="345" name="直線コネクタ 344"/>
        <xdr:cNvCxnSpPr/>
      </xdr:nvCxnSpPr>
      <xdr:spPr>
        <a:xfrm>
          <a:off x="7861300" y="9890640"/>
          <a:ext cx="889000" cy="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1115</xdr:rowOff>
    </xdr:from>
    <xdr:to>
      <xdr:col>12</xdr:col>
      <xdr:colOff>561975</xdr:colOff>
      <xdr:row>58</xdr:row>
      <xdr:rowOff>102715</xdr:rowOff>
    </xdr:to>
    <xdr:sp macro="" textlink="">
      <xdr:nvSpPr>
        <xdr:cNvPr id="346" name="フローチャート : 判断 345"/>
        <xdr:cNvSpPr/>
      </xdr:nvSpPr>
      <xdr:spPr>
        <a:xfrm>
          <a:off x="869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93842</xdr:rowOff>
    </xdr:from>
    <xdr:ext cx="534377" cy="259045"/>
    <xdr:sp macro="" textlink="">
      <xdr:nvSpPr>
        <xdr:cNvPr id="347" name="テキスト ボックス 346"/>
        <xdr:cNvSpPr txBox="1"/>
      </xdr:nvSpPr>
      <xdr:spPr>
        <a:xfrm>
          <a:off x="8483111" y="1003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117990</xdr:rowOff>
    </xdr:from>
    <xdr:to>
      <xdr:col>11</xdr:col>
      <xdr:colOff>307975</xdr:colOff>
      <xdr:row>58</xdr:row>
      <xdr:rowOff>10761</xdr:rowOff>
    </xdr:to>
    <xdr:cxnSp macro="">
      <xdr:nvCxnSpPr>
        <xdr:cNvPr id="348" name="直線コネクタ 347"/>
        <xdr:cNvCxnSpPr/>
      </xdr:nvCxnSpPr>
      <xdr:spPr>
        <a:xfrm flipV="1">
          <a:off x="6972300" y="9890640"/>
          <a:ext cx="889000" cy="6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171363</xdr:rowOff>
    </xdr:from>
    <xdr:to>
      <xdr:col>11</xdr:col>
      <xdr:colOff>358775</xdr:colOff>
      <xdr:row>58</xdr:row>
      <xdr:rowOff>101513</xdr:rowOff>
    </xdr:to>
    <xdr:sp macro="" textlink="">
      <xdr:nvSpPr>
        <xdr:cNvPr id="349" name="フローチャート : 判断 348"/>
        <xdr:cNvSpPr/>
      </xdr:nvSpPr>
      <xdr:spPr>
        <a:xfrm>
          <a:off x="7810500" y="994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92640</xdr:rowOff>
    </xdr:from>
    <xdr:ext cx="534377" cy="259045"/>
    <xdr:sp macro="" textlink="">
      <xdr:nvSpPr>
        <xdr:cNvPr id="350" name="テキスト ボックス 349"/>
        <xdr:cNvSpPr txBox="1"/>
      </xdr:nvSpPr>
      <xdr:spPr>
        <a:xfrm>
          <a:off x="7594111" y="1003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8483</xdr:rowOff>
    </xdr:from>
    <xdr:to>
      <xdr:col>10</xdr:col>
      <xdr:colOff>155575</xdr:colOff>
      <xdr:row>58</xdr:row>
      <xdr:rowOff>110083</xdr:rowOff>
    </xdr:to>
    <xdr:sp macro="" textlink="">
      <xdr:nvSpPr>
        <xdr:cNvPr id="351" name="フローチャート : 判断 350"/>
        <xdr:cNvSpPr/>
      </xdr:nvSpPr>
      <xdr:spPr>
        <a:xfrm>
          <a:off x="6921500" y="995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101210</xdr:rowOff>
    </xdr:from>
    <xdr:ext cx="534377" cy="259045"/>
    <xdr:sp macro="" textlink="">
      <xdr:nvSpPr>
        <xdr:cNvPr id="352" name="テキスト ボックス 351"/>
        <xdr:cNvSpPr txBox="1"/>
      </xdr:nvSpPr>
      <xdr:spPr>
        <a:xfrm>
          <a:off x="6705111" y="1004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129248</xdr:rowOff>
    </xdr:from>
    <xdr:to>
      <xdr:col>15</xdr:col>
      <xdr:colOff>231775</xdr:colOff>
      <xdr:row>58</xdr:row>
      <xdr:rowOff>59398</xdr:rowOff>
    </xdr:to>
    <xdr:sp macro="" textlink="">
      <xdr:nvSpPr>
        <xdr:cNvPr id="358" name="円/楕円 357"/>
        <xdr:cNvSpPr/>
      </xdr:nvSpPr>
      <xdr:spPr>
        <a:xfrm>
          <a:off x="10426700" y="99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88625</xdr:rowOff>
    </xdr:from>
    <xdr:ext cx="534377" cy="259045"/>
    <xdr:sp macro="" textlink="">
      <xdr:nvSpPr>
        <xdr:cNvPr id="359" name="農林水産業費該当値テキスト"/>
        <xdr:cNvSpPr txBox="1"/>
      </xdr:nvSpPr>
      <xdr:spPr>
        <a:xfrm>
          <a:off x="10528300" y="968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130505</xdr:rowOff>
    </xdr:from>
    <xdr:to>
      <xdr:col>14</xdr:col>
      <xdr:colOff>79375</xdr:colOff>
      <xdr:row>58</xdr:row>
      <xdr:rowOff>60655</xdr:rowOff>
    </xdr:to>
    <xdr:sp macro="" textlink="">
      <xdr:nvSpPr>
        <xdr:cNvPr id="360" name="円/楕円 359"/>
        <xdr:cNvSpPr/>
      </xdr:nvSpPr>
      <xdr:spPr>
        <a:xfrm>
          <a:off x="9588500" y="99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77182</xdr:rowOff>
    </xdr:from>
    <xdr:ext cx="534377" cy="259045"/>
    <xdr:sp macro="" textlink="">
      <xdr:nvSpPr>
        <xdr:cNvPr id="361" name="テキスト ボックス 360"/>
        <xdr:cNvSpPr txBox="1"/>
      </xdr:nvSpPr>
      <xdr:spPr>
        <a:xfrm>
          <a:off x="9372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56,800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111892</xdr:rowOff>
    </xdr:from>
    <xdr:to>
      <xdr:col>12</xdr:col>
      <xdr:colOff>561975</xdr:colOff>
      <xdr:row>58</xdr:row>
      <xdr:rowOff>42042</xdr:rowOff>
    </xdr:to>
    <xdr:sp macro="" textlink="">
      <xdr:nvSpPr>
        <xdr:cNvPr id="362" name="円/楕円 361"/>
        <xdr:cNvSpPr/>
      </xdr:nvSpPr>
      <xdr:spPr>
        <a:xfrm>
          <a:off x="8699500" y="98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58569</xdr:rowOff>
    </xdr:from>
    <xdr:ext cx="534377" cy="259045"/>
    <xdr:sp macro="" textlink="">
      <xdr:nvSpPr>
        <xdr:cNvPr id="363" name="テキスト ボックス 362"/>
        <xdr:cNvSpPr txBox="1"/>
      </xdr:nvSpPr>
      <xdr:spPr>
        <a:xfrm>
          <a:off x="8483111" y="965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67190</xdr:rowOff>
    </xdr:from>
    <xdr:to>
      <xdr:col>11</xdr:col>
      <xdr:colOff>358775</xdr:colOff>
      <xdr:row>57</xdr:row>
      <xdr:rowOff>168790</xdr:rowOff>
    </xdr:to>
    <xdr:sp macro="" textlink="">
      <xdr:nvSpPr>
        <xdr:cNvPr id="364" name="円/楕円 363"/>
        <xdr:cNvSpPr/>
      </xdr:nvSpPr>
      <xdr:spPr>
        <a:xfrm>
          <a:off x="7810500" y="98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13867</xdr:rowOff>
    </xdr:from>
    <xdr:ext cx="534377" cy="259045"/>
    <xdr:sp macro="" textlink="">
      <xdr:nvSpPr>
        <xdr:cNvPr id="365" name="テキスト ボックス 364"/>
        <xdr:cNvSpPr txBox="1"/>
      </xdr:nvSpPr>
      <xdr:spPr>
        <a:xfrm>
          <a:off x="7594111" y="96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131411</xdr:rowOff>
    </xdr:from>
    <xdr:to>
      <xdr:col>10</xdr:col>
      <xdr:colOff>155575</xdr:colOff>
      <xdr:row>58</xdr:row>
      <xdr:rowOff>61561</xdr:rowOff>
    </xdr:to>
    <xdr:sp macro="" textlink="">
      <xdr:nvSpPr>
        <xdr:cNvPr id="366" name="円/楕円 365"/>
        <xdr:cNvSpPr/>
      </xdr:nvSpPr>
      <xdr:spPr>
        <a:xfrm>
          <a:off x="6921500" y="99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78088</xdr:rowOff>
    </xdr:from>
    <xdr:ext cx="534377" cy="259045"/>
    <xdr:sp macro="" textlink="">
      <xdr:nvSpPr>
        <xdr:cNvPr id="367" name="テキスト ボックス 366"/>
        <xdr:cNvSpPr txBox="1"/>
      </xdr:nvSpPr>
      <xdr:spPr>
        <a:xfrm>
          <a:off x="6705111" y="967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76550</xdr:rowOff>
    </xdr:from>
    <xdr:to>
      <xdr:col>15</xdr:col>
      <xdr:colOff>180975</xdr:colOff>
      <xdr:row>75</xdr:row>
      <xdr:rowOff>125565</xdr:rowOff>
    </xdr:to>
    <xdr:cxnSp macro="">
      <xdr:nvCxnSpPr>
        <xdr:cNvPr id="396" name="直線コネクタ 395"/>
        <xdr:cNvCxnSpPr/>
      </xdr:nvCxnSpPr>
      <xdr:spPr>
        <a:xfrm>
          <a:off x="9639300" y="12935300"/>
          <a:ext cx="838200" cy="4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76550</xdr:rowOff>
    </xdr:from>
    <xdr:to>
      <xdr:col>14</xdr:col>
      <xdr:colOff>28575</xdr:colOff>
      <xdr:row>76</xdr:row>
      <xdr:rowOff>31135</xdr:rowOff>
    </xdr:to>
    <xdr:cxnSp macro="">
      <xdr:nvCxnSpPr>
        <xdr:cNvPr id="399" name="直線コネクタ 398"/>
        <xdr:cNvCxnSpPr/>
      </xdr:nvCxnSpPr>
      <xdr:spPr>
        <a:xfrm flipV="1">
          <a:off x="8750300" y="12935300"/>
          <a:ext cx="889000" cy="1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31135</xdr:rowOff>
    </xdr:from>
    <xdr:to>
      <xdr:col>12</xdr:col>
      <xdr:colOff>511175</xdr:colOff>
      <xdr:row>76</xdr:row>
      <xdr:rowOff>31744</xdr:rowOff>
    </xdr:to>
    <xdr:cxnSp macro="">
      <xdr:nvCxnSpPr>
        <xdr:cNvPr id="402" name="直線コネクタ 401"/>
        <xdr:cNvCxnSpPr/>
      </xdr:nvCxnSpPr>
      <xdr:spPr>
        <a:xfrm flipV="1">
          <a:off x="7861300" y="1306133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110483</xdr:rowOff>
    </xdr:from>
    <xdr:to>
      <xdr:col>12</xdr:col>
      <xdr:colOff>561975</xdr:colOff>
      <xdr:row>77</xdr:row>
      <xdr:rowOff>40633</xdr:rowOff>
    </xdr:to>
    <xdr:sp macro="" textlink="">
      <xdr:nvSpPr>
        <xdr:cNvPr id="403" name="フローチャート : 判断 402"/>
        <xdr:cNvSpPr/>
      </xdr:nvSpPr>
      <xdr:spPr>
        <a:xfrm>
          <a:off x="8699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31760</xdr:rowOff>
    </xdr:from>
    <xdr:ext cx="534377" cy="259045"/>
    <xdr:sp macro="" textlink="">
      <xdr:nvSpPr>
        <xdr:cNvPr id="404" name="テキスト ボックス 403"/>
        <xdr:cNvSpPr txBox="1"/>
      </xdr:nvSpPr>
      <xdr:spPr>
        <a:xfrm>
          <a:off x="8483111" y="132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131775</xdr:rowOff>
    </xdr:from>
    <xdr:to>
      <xdr:col>11</xdr:col>
      <xdr:colOff>307975</xdr:colOff>
      <xdr:row>76</xdr:row>
      <xdr:rowOff>31744</xdr:rowOff>
    </xdr:to>
    <xdr:cxnSp macro="">
      <xdr:nvCxnSpPr>
        <xdr:cNvPr id="405" name="直線コネクタ 404"/>
        <xdr:cNvCxnSpPr/>
      </xdr:nvCxnSpPr>
      <xdr:spPr>
        <a:xfrm>
          <a:off x="6972300" y="12990525"/>
          <a:ext cx="889000" cy="7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170357</xdr:rowOff>
    </xdr:from>
    <xdr:to>
      <xdr:col>11</xdr:col>
      <xdr:colOff>358775</xdr:colOff>
      <xdr:row>77</xdr:row>
      <xdr:rowOff>100507</xdr:rowOff>
    </xdr:to>
    <xdr:sp macro="" textlink="">
      <xdr:nvSpPr>
        <xdr:cNvPr id="406" name="フローチャート : 判断 405"/>
        <xdr:cNvSpPr/>
      </xdr:nvSpPr>
      <xdr:spPr>
        <a:xfrm>
          <a:off x="7810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91634</xdr:rowOff>
    </xdr:from>
    <xdr:ext cx="534377" cy="259045"/>
    <xdr:sp macro="" textlink="">
      <xdr:nvSpPr>
        <xdr:cNvPr id="407" name="テキスト ボックス 406"/>
        <xdr:cNvSpPr txBox="1"/>
      </xdr:nvSpPr>
      <xdr:spPr>
        <a:xfrm>
          <a:off x="7594111" y="132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4242</xdr:rowOff>
    </xdr:from>
    <xdr:to>
      <xdr:col>10</xdr:col>
      <xdr:colOff>155575</xdr:colOff>
      <xdr:row>77</xdr:row>
      <xdr:rowOff>105842</xdr:rowOff>
    </xdr:to>
    <xdr:sp macro="" textlink="">
      <xdr:nvSpPr>
        <xdr:cNvPr id="408" name="フローチャート : 判断 407"/>
        <xdr:cNvSpPr/>
      </xdr:nvSpPr>
      <xdr:spPr>
        <a:xfrm>
          <a:off x="6921500" y="13205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96969</xdr:rowOff>
    </xdr:from>
    <xdr:ext cx="534377" cy="259045"/>
    <xdr:sp macro="" textlink="">
      <xdr:nvSpPr>
        <xdr:cNvPr id="409" name="テキスト ボックス 408"/>
        <xdr:cNvSpPr txBox="1"/>
      </xdr:nvSpPr>
      <xdr:spPr>
        <a:xfrm>
          <a:off x="6705111" y="1329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74765</xdr:rowOff>
    </xdr:from>
    <xdr:to>
      <xdr:col>15</xdr:col>
      <xdr:colOff>231775</xdr:colOff>
      <xdr:row>76</xdr:row>
      <xdr:rowOff>4914</xdr:rowOff>
    </xdr:to>
    <xdr:sp macro="" textlink="">
      <xdr:nvSpPr>
        <xdr:cNvPr id="415" name="円/楕円 414"/>
        <xdr:cNvSpPr/>
      </xdr:nvSpPr>
      <xdr:spPr>
        <a:xfrm>
          <a:off x="10426700" y="129335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97642</xdr:rowOff>
    </xdr:from>
    <xdr:ext cx="534377" cy="259045"/>
    <xdr:sp macro="" textlink="">
      <xdr:nvSpPr>
        <xdr:cNvPr id="416" name="商工費該当値テキスト"/>
        <xdr:cNvSpPr txBox="1"/>
      </xdr:nvSpPr>
      <xdr:spPr>
        <a:xfrm>
          <a:off x="10528300" y="127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25750</xdr:rowOff>
    </xdr:from>
    <xdr:to>
      <xdr:col>14</xdr:col>
      <xdr:colOff>79375</xdr:colOff>
      <xdr:row>75</xdr:row>
      <xdr:rowOff>127350</xdr:rowOff>
    </xdr:to>
    <xdr:sp macro="" textlink="">
      <xdr:nvSpPr>
        <xdr:cNvPr id="417" name="円/楕円 416"/>
        <xdr:cNvSpPr/>
      </xdr:nvSpPr>
      <xdr:spPr>
        <a:xfrm>
          <a:off x="9588500" y="128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143877</xdr:rowOff>
    </xdr:from>
    <xdr:ext cx="534377" cy="259045"/>
    <xdr:sp macro="" textlink="">
      <xdr:nvSpPr>
        <xdr:cNvPr id="418" name="テキスト ボックス 417"/>
        <xdr:cNvSpPr txBox="1"/>
      </xdr:nvSpPr>
      <xdr:spPr>
        <a:xfrm>
          <a:off x="9372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34,315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151785</xdr:rowOff>
    </xdr:from>
    <xdr:to>
      <xdr:col>12</xdr:col>
      <xdr:colOff>561975</xdr:colOff>
      <xdr:row>76</xdr:row>
      <xdr:rowOff>81935</xdr:rowOff>
    </xdr:to>
    <xdr:sp macro="" textlink="">
      <xdr:nvSpPr>
        <xdr:cNvPr id="419" name="円/楕円 418"/>
        <xdr:cNvSpPr/>
      </xdr:nvSpPr>
      <xdr:spPr>
        <a:xfrm>
          <a:off x="8699500" y="1301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98461</xdr:rowOff>
    </xdr:from>
    <xdr:ext cx="534377" cy="259045"/>
    <xdr:sp macro="" textlink="">
      <xdr:nvSpPr>
        <xdr:cNvPr id="420" name="テキスト ボックス 419"/>
        <xdr:cNvSpPr txBox="1"/>
      </xdr:nvSpPr>
      <xdr:spPr>
        <a:xfrm>
          <a:off x="8483111" y="127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152394</xdr:rowOff>
    </xdr:from>
    <xdr:to>
      <xdr:col>11</xdr:col>
      <xdr:colOff>358775</xdr:colOff>
      <xdr:row>76</xdr:row>
      <xdr:rowOff>82544</xdr:rowOff>
    </xdr:to>
    <xdr:sp macro="" textlink="">
      <xdr:nvSpPr>
        <xdr:cNvPr id="421" name="円/楕円 420"/>
        <xdr:cNvSpPr/>
      </xdr:nvSpPr>
      <xdr:spPr>
        <a:xfrm>
          <a:off x="7810500" y="1301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99071</xdr:rowOff>
    </xdr:from>
    <xdr:ext cx="534377" cy="259045"/>
    <xdr:sp macro="" textlink="">
      <xdr:nvSpPr>
        <xdr:cNvPr id="422" name="テキスト ボックス 421"/>
        <xdr:cNvSpPr txBox="1"/>
      </xdr:nvSpPr>
      <xdr:spPr>
        <a:xfrm>
          <a:off x="7594111" y="127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27,667</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80975</xdr:rowOff>
    </xdr:from>
    <xdr:to>
      <xdr:col>10</xdr:col>
      <xdr:colOff>155575</xdr:colOff>
      <xdr:row>76</xdr:row>
      <xdr:rowOff>11125</xdr:rowOff>
    </xdr:to>
    <xdr:sp macro="" textlink="">
      <xdr:nvSpPr>
        <xdr:cNvPr id="423" name="円/楕円 422"/>
        <xdr:cNvSpPr/>
      </xdr:nvSpPr>
      <xdr:spPr>
        <a:xfrm>
          <a:off x="6921500" y="1293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27652</xdr:rowOff>
    </xdr:from>
    <xdr:ext cx="534377" cy="259045"/>
    <xdr:sp macro="" textlink="">
      <xdr:nvSpPr>
        <xdr:cNvPr id="424" name="テキスト ボックス 423"/>
        <xdr:cNvSpPr txBox="1"/>
      </xdr:nvSpPr>
      <xdr:spPr>
        <a:xfrm>
          <a:off x="6705111" y="1271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159152</xdr:rowOff>
    </xdr:from>
    <xdr:to>
      <xdr:col>15</xdr:col>
      <xdr:colOff>180975</xdr:colOff>
      <xdr:row>99</xdr:row>
      <xdr:rowOff>4432</xdr:rowOff>
    </xdr:to>
    <xdr:cxnSp macro="">
      <xdr:nvCxnSpPr>
        <xdr:cNvPr id="453" name="直線コネクタ 452"/>
        <xdr:cNvCxnSpPr/>
      </xdr:nvCxnSpPr>
      <xdr:spPr>
        <a:xfrm flipV="1">
          <a:off x="9639300" y="16961252"/>
          <a:ext cx="838200" cy="1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109946</xdr:rowOff>
    </xdr:from>
    <xdr:ext cx="534377" cy="259045"/>
    <xdr:sp macro="" textlink="">
      <xdr:nvSpPr>
        <xdr:cNvPr id="454" name="土木費平均値テキスト"/>
        <xdr:cNvSpPr txBox="1"/>
      </xdr:nvSpPr>
      <xdr:spPr>
        <a:xfrm>
          <a:off x="10528300" y="1691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4432</xdr:rowOff>
    </xdr:from>
    <xdr:to>
      <xdr:col>14</xdr:col>
      <xdr:colOff>28575</xdr:colOff>
      <xdr:row>99</xdr:row>
      <xdr:rowOff>8661</xdr:rowOff>
    </xdr:to>
    <xdr:cxnSp macro="">
      <xdr:nvCxnSpPr>
        <xdr:cNvPr id="456" name="直線コネクタ 455"/>
        <xdr:cNvCxnSpPr/>
      </xdr:nvCxnSpPr>
      <xdr:spPr>
        <a:xfrm flipV="1">
          <a:off x="8750300" y="1697798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52160</xdr:rowOff>
    </xdr:from>
    <xdr:ext cx="534377" cy="259045"/>
    <xdr:sp macro="" textlink="">
      <xdr:nvSpPr>
        <xdr:cNvPr id="458" name="テキスト ボックス 457"/>
        <xdr:cNvSpPr txBox="1"/>
      </xdr:nvSpPr>
      <xdr:spPr>
        <a:xfrm>
          <a:off x="9372111" y="170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8661</xdr:rowOff>
    </xdr:from>
    <xdr:to>
      <xdr:col>12</xdr:col>
      <xdr:colOff>511175</xdr:colOff>
      <xdr:row>99</xdr:row>
      <xdr:rowOff>20769</xdr:rowOff>
    </xdr:to>
    <xdr:cxnSp macro="">
      <xdr:nvCxnSpPr>
        <xdr:cNvPr id="459" name="直線コネクタ 458"/>
        <xdr:cNvCxnSpPr/>
      </xdr:nvCxnSpPr>
      <xdr:spPr>
        <a:xfrm flipV="1">
          <a:off x="7861300" y="16982211"/>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136649</xdr:rowOff>
    </xdr:from>
    <xdr:to>
      <xdr:col>12</xdr:col>
      <xdr:colOff>561975</xdr:colOff>
      <xdr:row>99</xdr:row>
      <xdr:rowOff>66799</xdr:rowOff>
    </xdr:to>
    <xdr:sp macro="" textlink="">
      <xdr:nvSpPr>
        <xdr:cNvPr id="460" name="フローチャート : 判断 459"/>
        <xdr:cNvSpPr/>
      </xdr:nvSpPr>
      <xdr:spPr>
        <a:xfrm>
          <a:off x="8699500" y="1693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57926</xdr:rowOff>
    </xdr:from>
    <xdr:ext cx="534377" cy="259045"/>
    <xdr:sp macro="" textlink="">
      <xdr:nvSpPr>
        <xdr:cNvPr id="461" name="テキスト ボックス 460"/>
        <xdr:cNvSpPr txBox="1"/>
      </xdr:nvSpPr>
      <xdr:spPr>
        <a:xfrm>
          <a:off x="8483111" y="1703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20769</xdr:rowOff>
    </xdr:from>
    <xdr:to>
      <xdr:col>11</xdr:col>
      <xdr:colOff>307975</xdr:colOff>
      <xdr:row>99</xdr:row>
      <xdr:rowOff>23276</xdr:rowOff>
    </xdr:to>
    <xdr:cxnSp macro="">
      <xdr:nvCxnSpPr>
        <xdr:cNvPr id="462" name="直線コネクタ 461"/>
        <xdr:cNvCxnSpPr/>
      </xdr:nvCxnSpPr>
      <xdr:spPr>
        <a:xfrm flipV="1">
          <a:off x="6972300" y="16994319"/>
          <a:ext cx="889000" cy="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136299</xdr:rowOff>
    </xdr:from>
    <xdr:to>
      <xdr:col>11</xdr:col>
      <xdr:colOff>358775</xdr:colOff>
      <xdr:row>99</xdr:row>
      <xdr:rowOff>66449</xdr:rowOff>
    </xdr:to>
    <xdr:sp macro="" textlink="">
      <xdr:nvSpPr>
        <xdr:cNvPr id="463" name="フローチャート : 判断 462"/>
        <xdr:cNvSpPr/>
      </xdr:nvSpPr>
      <xdr:spPr>
        <a:xfrm>
          <a:off x="7810500" y="16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82976</xdr:rowOff>
    </xdr:from>
    <xdr:ext cx="534377" cy="259045"/>
    <xdr:sp macro="" textlink="">
      <xdr:nvSpPr>
        <xdr:cNvPr id="464" name="テキスト ボックス 463"/>
        <xdr:cNvSpPr txBox="1"/>
      </xdr:nvSpPr>
      <xdr:spPr>
        <a:xfrm>
          <a:off x="7594111" y="1671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140703</xdr:rowOff>
    </xdr:from>
    <xdr:to>
      <xdr:col>10</xdr:col>
      <xdr:colOff>155575</xdr:colOff>
      <xdr:row>99</xdr:row>
      <xdr:rowOff>70853</xdr:rowOff>
    </xdr:to>
    <xdr:sp macro="" textlink="">
      <xdr:nvSpPr>
        <xdr:cNvPr id="465" name="フローチャート : 判断 464"/>
        <xdr:cNvSpPr/>
      </xdr:nvSpPr>
      <xdr:spPr>
        <a:xfrm>
          <a:off x="6921500" y="1694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87380</xdr:rowOff>
    </xdr:from>
    <xdr:ext cx="534377" cy="259045"/>
    <xdr:sp macro="" textlink="">
      <xdr:nvSpPr>
        <xdr:cNvPr id="466" name="テキスト ボックス 465"/>
        <xdr:cNvSpPr txBox="1"/>
      </xdr:nvSpPr>
      <xdr:spPr>
        <a:xfrm>
          <a:off x="6705111" y="1671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108352</xdr:rowOff>
    </xdr:from>
    <xdr:to>
      <xdr:col>15</xdr:col>
      <xdr:colOff>231775</xdr:colOff>
      <xdr:row>99</xdr:row>
      <xdr:rowOff>38502</xdr:rowOff>
    </xdr:to>
    <xdr:sp macro="" textlink="">
      <xdr:nvSpPr>
        <xdr:cNvPr id="472" name="円/楕円 471"/>
        <xdr:cNvSpPr/>
      </xdr:nvSpPr>
      <xdr:spPr>
        <a:xfrm>
          <a:off x="10426700" y="169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67729</xdr:rowOff>
    </xdr:from>
    <xdr:ext cx="599010" cy="259045"/>
    <xdr:sp macro="" textlink="">
      <xdr:nvSpPr>
        <xdr:cNvPr id="473" name="土木費該当値テキスト"/>
        <xdr:cNvSpPr txBox="1"/>
      </xdr:nvSpPr>
      <xdr:spPr>
        <a:xfrm>
          <a:off x="10528300" y="1669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148,947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125082</xdr:rowOff>
    </xdr:from>
    <xdr:to>
      <xdr:col>14</xdr:col>
      <xdr:colOff>79375</xdr:colOff>
      <xdr:row>99</xdr:row>
      <xdr:rowOff>55232</xdr:rowOff>
    </xdr:to>
    <xdr:sp macro="" textlink="">
      <xdr:nvSpPr>
        <xdr:cNvPr id="474" name="円/楕円 473"/>
        <xdr:cNvSpPr/>
      </xdr:nvSpPr>
      <xdr:spPr>
        <a:xfrm>
          <a:off x="9588500" y="169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71759</xdr:rowOff>
    </xdr:from>
    <xdr:ext cx="599010" cy="259045"/>
    <xdr:sp macro="" textlink="">
      <xdr:nvSpPr>
        <xdr:cNvPr id="475" name="テキスト ボックス 474"/>
        <xdr:cNvSpPr txBox="1"/>
      </xdr:nvSpPr>
      <xdr:spPr>
        <a:xfrm>
          <a:off x="9339794" y="1670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105,033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129311</xdr:rowOff>
    </xdr:from>
    <xdr:to>
      <xdr:col>12</xdr:col>
      <xdr:colOff>561975</xdr:colOff>
      <xdr:row>99</xdr:row>
      <xdr:rowOff>59461</xdr:rowOff>
    </xdr:to>
    <xdr:sp macro="" textlink="">
      <xdr:nvSpPr>
        <xdr:cNvPr id="476" name="円/楕円 475"/>
        <xdr:cNvSpPr/>
      </xdr:nvSpPr>
      <xdr:spPr>
        <a:xfrm>
          <a:off x="8699500" y="169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75988</xdr:rowOff>
    </xdr:from>
    <xdr:ext cx="534377" cy="259045"/>
    <xdr:sp macro="" textlink="">
      <xdr:nvSpPr>
        <xdr:cNvPr id="477" name="テキスト ボックス 476"/>
        <xdr:cNvSpPr txBox="1"/>
      </xdr:nvSpPr>
      <xdr:spPr>
        <a:xfrm>
          <a:off x="8483111" y="1670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141419</xdr:rowOff>
    </xdr:from>
    <xdr:to>
      <xdr:col>11</xdr:col>
      <xdr:colOff>358775</xdr:colOff>
      <xdr:row>99</xdr:row>
      <xdr:rowOff>71569</xdr:rowOff>
    </xdr:to>
    <xdr:sp macro="" textlink="">
      <xdr:nvSpPr>
        <xdr:cNvPr id="478" name="円/楕円 477"/>
        <xdr:cNvSpPr/>
      </xdr:nvSpPr>
      <xdr:spPr>
        <a:xfrm>
          <a:off x="7810500" y="16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62696</xdr:rowOff>
    </xdr:from>
    <xdr:ext cx="534377" cy="259045"/>
    <xdr:sp macro="" textlink="">
      <xdr:nvSpPr>
        <xdr:cNvPr id="479" name="テキスト ボックス 478"/>
        <xdr:cNvSpPr txBox="1"/>
      </xdr:nvSpPr>
      <xdr:spPr>
        <a:xfrm>
          <a:off x="7594111" y="170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143926</xdr:rowOff>
    </xdr:from>
    <xdr:to>
      <xdr:col>10</xdr:col>
      <xdr:colOff>155575</xdr:colOff>
      <xdr:row>99</xdr:row>
      <xdr:rowOff>74076</xdr:rowOff>
    </xdr:to>
    <xdr:sp macro="" textlink="">
      <xdr:nvSpPr>
        <xdr:cNvPr id="480" name="円/楕円 479"/>
        <xdr:cNvSpPr/>
      </xdr:nvSpPr>
      <xdr:spPr>
        <a:xfrm>
          <a:off x="6921500" y="169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65203</xdr:rowOff>
    </xdr:from>
    <xdr:ext cx="534377" cy="259045"/>
    <xdr:sp macro="" textlink="">
      <xdr:nvSpPr>
        <xdr:cNvPr id="481" name="テキスト ボックス 480"/>
        <xdr:cNvSpPr txBox="1"/>
      </xdr:nvSpPr>
      <xdr:spPr>
        <a:xfrm>
          <a:off x="6705111" y="170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08" name="直線コネクタ 507"/>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09"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0" name="直線コネクタ 509"/>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1"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2" name="直線コネクタ 511"/>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77015</xdr:rowOff>
    </xdr:from>
    <xdr:to>
      <xdr:col>23</xdr:col>
      <xdr:colOff>517525</xdr:colOff>
      <xdr:row>36</xdr:row>
      <xdr:rowOff>163017</xdr:rowOff>
    </xdr:to>
    <xdr:cxnSp macro="">
      <xdr:nvCxnSpPr>
        <xdr:cNvPr id="513" name="直線コネクタ 512"/>
        <xdr:cNvCxnSpPr/>
      </xdr:nvCxnSpPr>
      <xdr:spPr>
        <a:xfrm>
          <a:off x="15481300" y="6249215"/>
          <a:ext cx="838200" cy="8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4"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5" name="フローチャート : 判断 514"/>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55265</xdr:rowOff>
    </xdr:from>
    <xdr:to>
      <xdr:col>22</xdr:col>
      <xdr:colOff>365125</xdr:colOff>
      <xdr:row>36</xdr:row>
      <xdr:rowOff>77015</xdr:rowOff>
    </xdr:to>
    <xdr:cxnSp macro="">
      <xdr:nvCxnSpPr>
        <xdr:cNvPr id="516" name="直線コネクタ 515"/>
        <xdr:cNvCxnSpPr/>
      </xdr:nvCxnSpPr>
      <xdr:spPr>
        <a:xfrm>
          <a:off x="14592300" y="5884565"/>
          <a:ext cx="889000" cy="36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7" name="フローチャート : 判断 516"/>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126371</xdr:rowOff>
    </xdr:from>
    <xdr:ext cx="534377" cy="259045"/>
    <xdr:sp macro="" textlink="">
      <xdr:nvSpPr>
        <xdr:cNvPr id="518" name="テキスト ボックス 517"/>
        <xdr:cNvSpPr txBox="1"/>
      </xdr:nvSpPr>
      <xdr:spPr>
        <a:xfrm>
          <a:off x="15214111" y="66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55265</xdr:rowOff>
    </xdr:from>
    <xdr:to>
      <xdr:col>21</xdr:col>
      <xdr:colOff>161925</xdr:colOff>
      <xdr:row>36</xdr:row>
      <xdr:rowOff>93784</xdr:rowOff>
    </xdr:to>
    <xdr:cxnSp macro="">
      <xdr:nvCxnSpPr>
        <xdr:cNvPr id="519" name="直線コネクタ 518"/>
        <xdr:cNvCxnSpPr/>
      </xdr:nvCxnSpPr>
      <xdr:spPr>
        <a:xfrm flipV="1">
          <a:off x="13703300" y="5884565"/>
          <a:ext cx="889000" cy="38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166771</xdr:rowOff>
    </xdr:from>
    <xdr:to>
      <xdr:col>21</xdr:col>
      <xdr:colOff>212725</xdr:colOff>
      <xdr:row>38</xdr:row>
      <xdr:rowOff>96921</xdr:rowOff>
    </xdr:to>
    <xdr:sp macro="" textlink="">
      <xdr:nvSpPr>
        <xdr:cNvPr id="520" name="フローチャート : 判断 519"/>
        <xdr:cNvSpPr/>
      </xdr:nvSpPr>
      <xdr:spPr>
        <a:xfrm>
          <a:off x="14541500" y="651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88048</xdr:rowOff>
    </xdr:from>
    <xdr:ext cx="534377" cy="259045"/>
    <xdr:sp macro="" textlink="">
      <xdr:nvSpPr>
        <xdr:cNvPr id="521" name="テキスト ボックス 520"/>
        <xdr:cNvSpPr txBox="1"/>
      </xdr:nvSpPr>
      <xdr:spPr>
        <a:xfrm>
          <a:off x="14325111" y="66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86926</xdr:rowOff>
    </xdr:from>
    <xdr:to>
      <xdr:col>19</xdr:col>
      <xdr:colOff>644525</xdr:colOff>
      <xdr:row>36</xdr:row>
      <xdr:rowOff>93784</xdr:rowOff>
    </xdr:to>
    <xdr:cxnSp macro="">
      <xdr:nvCxnSpPr>
        <xdr:cNvPr id="522" name="直線コネクタ 521"/>
        <xdr:cNvCxnSpPr/>
      </xdr:nvCxnSpPr>
      <xdr:spPr>
        <a:xfrm>
          <a:off x="12814300" y="625912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8759</xdr:rowOff>
    </xdr:from>
    <xdr:to>
      <xdr:col>20</xdr:col>
      <xdr:colOff>9525</xdr:colOff>
      <xdr:row>38</xdr:row>
      <xdr:rowOff>110359</xdr:rowOff>
    </xdr:to>
    <xdr:sp macro="" textlink="">
      <xdr:nvSpPr>
        <xdr:cNvPr id="523" name="フローチャート : 判断 522"/>
        <xdr:cNvSpPr/>
      </xdr:nvSpPr>
      <xdr:spPr>
        <a:xfrm>
          <a:off x="13652500" y="652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101486</xdr:rowOff>
    </xdr:from>
    <xdr:ext cx="534377" cy="259045"/>
    <xdr:sp macro="" textlink="">
      <xdr:nvSpPr>
        <xdr:cNvPr id="524" name="テキスト ボックス 523"/>
        <xdr:cNvSpPr txBox="1"/>
      </xdr:nvSpPr>
      <xdr:spPr>
        <a:xfrm>
          <a:off x="13436111" y="66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45172</xdr:rowOff>
    </xdr:from>
    <xdr:to>
      <xdr:col>18</xdr:col>
      <xdr:colOff>492125</xdr:colOff>
      <xdr:row>38</xdr:row>
      <xdr:rowOff>146772</xdr:rowOff>
    </xdr:to>
    <xdr:sp macro="" textlink="">
      <xdr:nvSpPr>
        <xdr:cNvPr id="525" name="フローチャート : 判断 524"/>
        <xdr:cNvSpPr/>
      </xdr:nvSpPr>
      <xdr:spPr>
        <a:xfrm>
          <a:off x="12763500" y="6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137899</xdr:rowOff>
    </xdr:from>
    <xdr:ext cx="534377" cy="259045"/>
    <xdr:sp macro="" textlink="">
      <xdr:nvSpPr>
        <xdr:cNvPr id="526" name="テキスト ボックス 525"/>
        <xdr:cNvSpPr txBox="1"/>
      </xdr:nvSpPr>
      <xdr:spPr>
        <a:xfrm>
          <a:off x="12547111" y="665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112217</xdr:rowOff>
    </xdr:from>
    <xdr:to>
      <xdr:col>23</xdr:col>
      <xdr:colOff>568325</xdr:colOff>
      <xdr:row>37</xdr:row>
      <xdr:rowOff>42367</xdr:rowOff>
    </xdr:to>
    <xdr:sp macro="" textlink="">
      <xdr:nvSpPr>
        <xdr:cNvPr id="532" name="円/楕円 531"/>
        <xdr:cNvSpPr/>
      </xdr:nvSpPr>
      <xdr:spPr>
        <a:xfrm>
          <a:off x="16268700" y="62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135094</xdr:rowOff>
    </xdr:from>
    <xdr:ext cx="534377" cy="259045"/>
    <xdr:sp macro="" textlink="">
      <xdr:nvSpPr>
        <xdr:cNvPr id="533" name="消防費該当値テキスト"/>
        <xdr:cNvSpPr txBox="1"/>
      </xdr:nvSpPr>
      <xdr:spPr>
        <a:xfrm>
          <a:off x="16370300" y="61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47,572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26215</xdr:rowOff>
    </xdr:from>
    <xdr:to>
      <xdr:col>22</xdr:col>
      <xdr:colOff>415925</xdr:colOff>
      <xdr:row>36</xdr:row>
      <xdr:rowOff>127815</xdr:rowOff>
    </xdr:to>
    <xdr:sp macro="" textlink="">
      <xdr:nvSpPr>
        <xdr:cNvPr id="534" name="円/楕円 533"/>
        <xdr:cNvSpPr/>
      </xdr:nvSpPr>
      <xdr:spPr>
        <a:xfrm>
          <a:off x="15430500" y="619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144342</xdr:rowOff>
    </xdr:from>
    <xdr:ext cx="534377" cy="259045"/>
    <xdr:sp macro="" textlink="">
      <xdr:nvSpPr>
        <xdr:cNvPr id="535" name="テキスト ボックス 534"/>
        <xdr:cNvSpPr txBox="1"/>
      </xdr:nvSpPr>
      <xdr:spPr>
        <a:xfrm>
          <a:off x="15214111" y="597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4465</xdr:rowOff>
    </xdr:from>
    <xdr:to>
      <xdr:col>21</xdr:col>
      <xdr:colOff>212725</xdr:colOff>
      <xdr:row>34</xdr:row>
      <xdr:rowOff>106065</xdr:rowOff>
    </xdr:to>
    <xdr:sp macro="" textlink="">
      <xdr:nvSpPr>
        <xdr:cNvPr id="536" name="円/楕円 535"/>
        <xdr:cNvSpPr/>
      </xdr:nvSpPr>
      <xdr:spPr>
        <a:xfrm>
          <a:off x="14541500" y="583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122592</xdr:rowOff>
    </xdr:from>
    <xdr:ext cx="534377" cy="259045"/>
    <xdr:sp macro="" textlink="">
      <xdr:nvSpPr>
        <xdr:cNvPr id="537" name="テキスト ボックス 536"/>
        <xdr:cNvSpPr txBox="1"/>
      </xdr:nvSpPr>
      <xdr:spPr>
        <a:xfrm>
          <a:off x="14325111" y="560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42984</xdr:rowOff>
    </xdr:from>
    <xdr:to>
      <xdr:col>20</xdr:col>
      <xdr:colOff>9525</xdr:colOff>
      <xdr:row>36</xdr:row>
      <xdr:rowOff>144584</xdr:rowOff>
    </xdr:to>
    <xdr:sp macro="" textlink="">
      <xdr:nvSpPr>
        <xdr:cNvPr id="538" name="円/楕円 537"/>
        <xdr:cNvSpPr/>
      </xdr:nvSpPr>
      <xdr:spPr>
        <a:xfrm>
          <a:off x="13652500" y="62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161111</xdr:rowOff>
    </xdr:from>
    <xdr:ext cx="534377" cy="259045"/>
    <xdr:sp macro="" textlink="">
      <xdr:nvSpPr>
        <xdr:cNvPr id="539" name="テキスト ボックス 538"/>
        <xdr:cNvSpPr txBox="1"/>
      </xdr:nvSpPr>
      <xdr:spPr>
        <a:xfrm>
          <a:off x="13436111" y="59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36126</xdr:rowOff>
    </xdr:from>
    <xdr:to>
      <xdr:col>18</xdr:col>
      <xdr:colOff>492125</xdr:colOff>
      <xdr:row>36</xdr:row>
      <xdr:rowOff>137726</xdr:rowOff>
    </xdr:to>
    <xdr:sp macro="" textlink="">
      <xdr:nvSpPr>
        <xdr:cNvPr id="540" name="円/楕円 539"/>
        <xdr:cNvSpPr/>
      </xdr:nvSpPr>
      <xdr:spPr>
        <a:xfrm>
          <a:off x="12763500" y="620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154253</xdr:rowOff>
    </xdr:from>
    <xdr:ext cx="534377" cy="259045"/>
    <xdr:sp macro="" textlink="">
      <xdr:nvSpPr>
        <xdr:cNvPr id="541" name="テキスト ボックス 540"/>
        <xdr:cNvSpPr txBox="1"/>
      </xdr:nvSpPr>
      <xdr:spPr>
        <a:xfrm>
          <a:off x="12547111" y="598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5" name="直線コネクタ 564"/>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6"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7" name="直線コネクタ 566"/>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8"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69" name="直線コネクタ 568"/>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1839</xdr:rowOff>
    </xdr:from>
    <xdr:to>
      <xdr:col>23</xdr:col>
      <xdr:colOff>517525</xdr:colOff>
      <xdr:row>56</xdr:row>
      <xdr:rowOff>2163</xdr:rowOff>
    </xdr:to>
    <xdr:cxnSp macro="">
      <xdr:nvCxnSpPr>
        <xdr:cNvPr id="570" name="直線コネクタ 569"/>
        <xdr:cNvCxnSpPr/>
      </xdr:nvCxnSpPr>
      <xdr:spPr>
        <a:xfrm flipV="1">
          <a:off x="15481300" y="9088689"/>
          <a:ext cx="838200" cy="51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1"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2" name="フローチャート : 判断 571"/>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2163</xdr:rowOff>
    </xdr:from>
    <xdr:to>
      <xdr:col>22</xdr:col>
      <xdr:colOff>365125</xdr:colOff>
      <xdr:row>57</xdr:row>
      <xdr:rowOff>64087</xdr:rowOff>
    </xdr:to>
    <xdr:cxnSp macro="">
      <xdr:nvCxnSpPr>
        <xdr:cNvPr id="573" name="直線コネクタ 572"/>
        <xdr:cNvCxnSpPr/>
      </xdr:nvCxnSpPr>
      <xdr:spPr>
        <a:xfrm flipV="1">
          <a:off x="14592300" y="9603363"/>
          <a:ext cx="889000" cy="2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4" name="フローチャート : 判断 573"/>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5" name="テキスト ボックス 574"/>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64087</xdr:rowOff>
    </xdr:from>
    <xdr:to>
      <xdr:col>21</xdr:col>
      <xdr:colOff>161925</xdr:colOff>
      <xdr:row>57</xdr:row>
      <xdr:rowOff>118372</xdr:rowOff>
    </xdr:to>
    <xdr:cxnSp macro="">
      <xdr:nvCxnSpPr>
        <xdr:cNvPr id="576" name="直線コネクタ 575"/>
        <xdr:cNvCxnSpPr/>
      </xdr:nvCxnSpPr>
      <xdr:spPr>
        <a:xfrm flipV="1">
          <a:off x="13703300" y="9836737"/>
          <a:ext cx="889000" cy="5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52031</xdr:rowOff>
    </xdr:from>
    <xdr:to>
      <xdr:col>21</xdr:col>
      <xdr:colOff>212725</xdr:colOff>
      <xdr:row>57</xdr:row>
      <xdr:rowOff>153631</xdr:rowOff>
    </xdr:to>
    <xdr:sp macro="" textlink="">
      <xdr:nvSpPr>
        <xdr:cNvPr id="577" name="フローチャート : 判断 576"/>
        <xdr:cNvSpPr/>
      </xdr:nvSpPr>
      <xdr:spPr>
        <a:xfrm>
          <a:off x="14541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144758</xdr:rowOff>
    </xdr:from>
    <xdr:ext cx="534377" cy="259045"/>
    <xdr:sp macro="" textlink="">
      <xdr:nvSpPr>
        <xdr:cNvPr id="578" name="テキスト ボックス 577"/>
        <xdr:cNvSpPr txBox="1"/>
      </xdr:nvSpPr>
      <xdr:spPr>
        <a:xfrm>
          <a:off x="14325111" y="99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118372</xdr:rowOff>
    </xdr:from>
    <xdr:to>
      <xdr:col>19</xdr:col>
      <xdr:colOff>644525</xdr:colOff>
      <xdr:row>57</xdr:row>
      <xdr:rowOff>131989</xdr:rowOff>
    </xdr:to>
    <xdr:cxnSp macro="">
      <xdr:nvCxnSpPr>
        <xdr:cNvPr id="579" name="直線コネクタ 578"/>
        <xdr:cNvCxnSpPr/>
      </xdr:nvCxnSpPr>
      <xdr:spPr>
        <a:xfrm flipV="1">
          <a:off x="12814300" y="9891022"/>
          <a:ext cx="8890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60474</xdr:rowOff>
    </xdr:from>
    <xdr:to>
      <xdr:col>20</xdr:col>
      <xdr:colOff>9525</xdr:colOff>
      <xdr:row>57</xdr:row>
      <xdr:rowOff>162074</xdr:rowOff>
    </xdr:to>
    <xdr:sp macro="" textlink="">
      <xdr:nvSpPr>
        <xdr:cNvPr id="580" name="フローチャート : 判断 579"/>
        <xdr:cNvSpPr/>
      </xdr:nvSpPr>
      <xdr:spPr>
        <a:xfrm>
          <a:off x="13652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7151</xdr:rowOff>
    </xdr:from>
    <xdr:ext cx="534377" cy="259045"/>
    <xdr:sp macro="" textlink="">
      <xdr:nvSpPr>
        <xdr:cNvPr id="581" name="テキスト ボックス 580"/>
        <xdr:cNvSpPr txBox="1"/>
      </xdr:nvSpPr>
      <xdr:spPr>
        <a:xfrm>
          <a:off x="13436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77474</xdr:rowOff>
    </xdr:from>
    <xdr:to>
      <xdr:col>18</xdr:col>
      <xdr:colOff>492125</xdr:colOff>
      <xdr:row>58</xdr:row>
      <xdr:rowOff>7624</xdr:rowOff>
    </xdr:to>
    <xdr:sp macro="" textlink="">
      <xdr:nvSpPr>
        <xdr:cNvPr id="582" name="フローチャート : 判断 581"/>
        <xdr:cNvSpPr/>
      </xdr:nvSpPr>
      <xdr:spPr>
        <a:xfrm>
          <a:off x="12763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24151</xdr:rowOff>
    </xdr:from>
    <xdr:ext cx="534377" cy="259045"/>
    <xdr:sp macro="" textlink="">
      <xdr:nvSpPr>
        <xdr:cNvPr id="583" name="テキスト ボックス 582"/>
        <xdr:cNvSpPr txBox="1"/>
      </xdr:nvSpPr>
      <xdr:spPr>
        <a:xfrm>
          <a:off x="12547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122489</xdr:rowOff>
    </xdr:from>
    <xdr:to>
      <xdr:col>23</xdr:col>
      <xdr:colOff>568325</xdr:colOff>
      <xdr:row>53</xdr:row>
      <xdr:rowOff>52639</xdr:rowOff>
    </xdr:to>
    <xdr:sp macro="" textlink="">
      <xdr:nvSpPr>
        <xdr:cNvPr id="589" name="円/楕円 588"/>
        <xdr:cNvSpPr/>
      </xdr:nvSpPr>
      <xdr:spPr>
        <a:xfrm>
          <a:off x="16268700" y="903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145366</xdr:rowOff>
    </xdr:from>
    <xdr:ext cx="599010" cy="259045"/>
    <xdr:sp macro="" textlink="">
      <xdr:nvSpPr>
        <xdr:cNvPr id="590" name="教育費該当値テキスト"/>
        <xdr:cNvSpPr txBox="1"/>
      </xdr:nvSpPr>
      <xdr:spPr>
        <a:xfrm>
          <a:off x="16370300" y="888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281,184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122813</xdr:rowOff>
    </xdr:from>
    <xdr:to>
      <xdr:col>22</xdr:col>
      <xdr:colOff>415925</xdr:colOff>
      <xdr:row>56</xdr:row>
      <xdr:rowOff>52963</xdr:rowOff>
    </xdr:to>
    <xdr:sp macro="" textlink="">
      <xdr:nvSpPr>
        <xdr:cNvPr id="591" name="円/楕円 590"/>
        <xdr:cNvSpPr/>
      </xdr:nvSpPr>
      <xdr:spPr>
        <a:xfrm>
          <a:off x="15430500" y="955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69490</xdr:rowOff>
    </xdr:from>
    <xdr:ext cx="599010" cy="259045"/>
    <xdr:sp macro="" textlink="">
      <xdr:nvSpPr>
        <xdr:cNvPr id="592" name="テキスト ボックス 591"/>
        <xdr:cNvSpPr txBox="1"/>
      </xdr:nvSpPr>
      <xdr:spPr>
        <a:xfrm>
          <a:off x="15181794" y="932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13287</xdr:rowOff>
    </xdr:from>
    <xdr:to>
      <xdr:col>21</xdr:col>
      <xdr:colOff>212725</xdr:colOff>
      <xdr:row>57</xdr:row>
      <xdr:rowOff>114887</xdr:rowOff>
    </xdr:to>
    <xdr:sp macro="" textlink="">
      <xdr:nvSpPr>
        <xdr:cNvPr id="593" name="円/楕円 592"/>
        <xdr:cNvSpPr/>
      </xdr:nvSpPr>
      <xdr:spPr>
        <a:xfrm>
          <a:off x="14541500" y="97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131414</xdr:rowOff>
    </xdr:from>
    <xdr:ext cx="534377" cy="259045"/>
    <xdr:sp macro="" textlink="">
      <xdr:nvSpPr>
        <xdr:cNvPr id="594" name="テキスト ボックス 593"/>
        <xdr:cNvSpPr txBox="1"/>
      </xdr:nvSpPr>
      <xdr:spPr>
        <a:xfrm>
          <a:off x="14325111" y="956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84,846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67572</xdr:rowOff>
    </xdr:from>
    <xdr:to>
      <xdr:col>20</xdr:col>
      <xdr:colOff>9525</xdr:colOff>
      <xdr:row>57</xdr:row>
      <xdr:rowOff>169172</xdr:rowOff>
    </xdr:to>
    <xdr:sp macro="" textlink="">
      <xdr:nvSpPr>
        <xdr:cNvPr id="595" name="円/楕円 594"/>
        <xdr:cNvSpPr/>
      </xdr:nvSpPr>
      <xdr:spPr>
        <a:xfrm>
          <a:off x="13652500" y="984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160299</xdr:rowOff>
    </xdr:from>
    <xdr:ext cx="534377" cy="259045"/>
    <xdr:sp macro="" textlink="">
      <xdr:nvSpPr>
        <xdr:cNvPr id="596" name="テキスト ボックス 595"/>
        <xdr:cNvSpPr txBox="1"/>
      </xdr:nvSpPr>
      <xdr:spPr>
        <a:xfrm>
          <a:off x="13436111" y="993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81189</xdr:rowOff>
    </xdr:from>
    <xdr:to>
      <xdr:col>18</xdr:col>
      <xdr:colOff>492125</xdr:colOff>
      <xdr:row>58</xdr:row>
      <xdr:rowOff>11339</xdr:rowOff>
    </xdr:to>
    <xdr:sp macro="" textlink="">
      <xdr:nvSpPr>
        <xdr:cNvPr id="597" name="円/楕円 596"/>
        <xdr:cNvSpPr/>
      </xdr:nvSpPr>
      <xdr:spPr>
        <a:xfrm>
          <a:off x="12763500" y="985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2466</xdr:rowOff>
    </xdr:from>
    <xdr:ext cx="534377" cy="259045"/>
    <xdr:sp macro="" textlink="">
      <xdr:nvSpPr>
        <xdr:cNvPr id="598" name="テキスト ボックス 597"/>
        <xdr:cNvSpPr txBox="1"/>
      </xdr:nvSpPr>
      <xdr:spPr>
        <a:xfrm>
          <a:off x="12547111" y="9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0" name="直線コネクタ 619"/>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1"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3"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4" name="直線コネクタ 623"/>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114602</xdr:rowOff>
    </xdr:from>
    <xdr:to>
      <xdr:col>23</xdr:col>
      <xdr:colOff>517525</xdr:colOff>
      <xdr:row>78</xdr:row>
      <xdr:rowOff>139210</xdr:rowOff>
    </xdr:to>
    <xdr:cxnSp macro="">
      <xdr:nvCxnSpPr>
        <xdr:cNvPr id="625" name="直線コネクタ 624"/>
        <xdr:cNvCxnSpPr/>
      </xdr:nvCxnSpPr>
      <xdr:spPr>
        <a:xfrm flipV="1">
          <a:off x="15481300" y="13487702"/>
          <a:ext cx="838200" cy="2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46276</xdr:rowOff>
    </xdr:from>
    <xdr:ext cx="469744" cy="259045"/>
    <xdr:sp macro="" textlink="">
      <xdr:nvSpPr>
        <xdr:cNvPr id="626" name="災害復旧費平均値テキスト"/>
        <xdr:cNvSpPr txBox="1"/>
      </xdr:nvSpPr>
      <xdr:spPr>
        <a:xfrm>
          <a:off x="16370300" y="13419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7" name="フローチャート : 判断 626"/>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131587</xdr:rowOff>
    </xdr:from>
    <xdr:to>
      <xdr:col>22</xdr:col>
      <xdr:colOff>365125</xdr:colOff>
      <xdr:row>78</xdr:row>
      <xdr:rowOff>139210</xdr:rowOff>
    </xdr:to>
    <xdr:cxnSp macro="">
      <xdr:nvCxnSpPr>
        <xdr:cNvPr id="628" name="直線コネクタ 627"/>
        <xdr:cNvCxnSpPr/>
      </xdr:nvCxnSpPr>
      <xdr:spPr>
        <a:xfrm>
          <a:off x="14592300" y="13504687"/>
          <a:ext cx="889000" cy="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29" name="フローチャート : 判断 628"/>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0" name="テキスト ボックス 629"/>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131587</xdr:rowOff>
    </xdr:from>
    <xdr:to>
      <xdr:col>21</xdr:col>
      <xdr:colOff>161925</xdr:colOff>
      <xdr:row>78</xdr:row>
      <xdr:rowOff>131877</xdr:rowOff>
    </xdr:to>
    <xdr:cxnSp macro="">
      <xdr:nvCxnSpPr>
        <xdr:cNvPr id="631" name="直線コネクタ 630"/>
        <xdr:cNvCxnSpPr/>
      </xdr:nvCxnSpPr>
      <xdr:spPr>
        <a:xfrm flipV="1">
          <a:off x="13703300" y="13504687"/>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60787</xdr:rowOff>
    </xdr:from>
    <xdr:to>
      <xdr:col>21</xdr:col>
      <xdr:colOff>212725</xdr:colOff>
      <xdr:row>78</xdr:row>
      <xdr:rowOff>162387</xdr:rowOff>
    </xdr:to>
    <xdr:sp macro="" textlink="">
      <xdr:nvSpPr>
        <xdr:cNvPr id="632" name="フローチャート : 判断 631"/>
        <xdr:cNvSpPr/>
      </xdr:nvSpPr>
      <xdr:spPr>
        <a:xfrm>
          <a:off x="14541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7464</xdr:rowOff>
    </xdr:from>
    <xdr:ext cx="534377" cy="259045"/>
    <xdr:sp macro="" textlink="">
      <xdr:nvSpPr>
        <xdr:cNvPr id="633" name="テキスト ボックス 632"/>
        <xdr:cNvSpPr txBox="1"/>
      </xdr:nvSpPr>
      <xdr:spPr>
        <a:xfrm>
          <a:off x="14325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104532</xdr:rowOff>
    </xdr:from>
    <xdr:to>
      <xdr:col>19</xdr:col>
      <xdr:colOff>644525</xdr:colOff>
      <xdr:row>78</xdr:row>
      <xdr:rowOff>131877</xdr:rowOff>
    </xdr:to>
    <xdr:cxnSp macro="">
      <xdr:nvCxnSpPr>
        <xdr:cNvPr id="634" name="直線コネクタ 633"/>
        <xdr:cNvCxnSpPr/>
      </xdr:nvCxnSpPr>
      <xdr:spPr>
        <a:xfrm>
          <a:off x="12814300" y="13477632"/>
          <a:ext cx="889000" cy="2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67894</xdr:rowOff>
    </xdr:from>
    <xdr:to>
      <xdr:col>20</xdr:col>
      <xdr:colOff>9525</xdr:colOff>
      <xdr:row>78</xdr:row>
      <xdr:rowOff>169494</xdr:rowOff>
    </xdr:to>
    <xdr:sp macro="" textlink="">
      <xdr:nvSpPr>
        <xdr:cNvPr id="635" name="フローチャート : 判断 634"/>
        <xdr:cNvSpPr/>
      </xdr:nvSpPr>
      <xdr:spPr>
        <a:xfrm>
          <a:off x="13652500" y="1344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14571</xdr:rowOff>
    </xdr:from>
    <xdr:ext cx="469744" cy="259045"/>
    <xdr:sp macro="" textlink="">
      <xdr:nvSpPr>
        <xdr:cNvPr id="636" name="テキスト ボックス 635"/>
        <xdr:cNvSpPr txBox="1"/>
      </xdr:nvSpPr>
      <xdr:spPr>
        <a:xfrm>
          <a:off x="13468427" y="132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67537</xdr:rowOff>
    </xdr:from>
    <xdr:to>
      <xdr:col>18</xdr:col>
      <xdr:colOff>492125</xdr:colOff>
      <xdr:row>78</xdr:row>
      <xdr:rowOff>169137</xdr:rowOff>
    </xdr:to>
    <xdr:sp macro="" textlink="">
      <xdr:nvSpPr>
        <xdr:cNvPr id="637" name="フローチャート : 判断 636"/>
        <xdr:cNvSpPr/>
      </xdr:nvSpPr>
      <xdr:spPr>
        <a:xfrm>
          <a:off x="12763500" y="1344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160264</xdr:rowOff>
    </xdr:from>
    <xdr:ext cx="469744" cy="259045"/>
    <xdr:sp macro="" textlink="">
      <xdr:nvSpPr>
        <xdr:cNvPr id="638" name="テキスト ボックス 637"/>
        <xdr:cNvSpPr txBox="1"/>
      </xdr:nvSpPr>
      <xdr:spPr>
        <a:xfrm>
          <a:off x="12579427" y="1353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63802</xdr:rowOff>
    </xdr:from>
    <xdr:to>
      <xdr:col>23</xdr:col>
      <xdr:colOff>568325</xdr:colOff>
      <xdr:row>78</xdr:row>
      <xdr:rowOff>165402</xdr:rowOff>
    </xdr:to>
    <xdr:sp macro="" textlink="">
      <xdr:nvSpPr>
        <xdr:cNvPr id="644" name="円/楕円 643"/>
        <xdr:cNvSpPr/>
      </xdr:nvSpPr>
      <xdr:spPr>
        <a:xfrm>
          <a:off x="16268700" y="134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23179</xdr:rowOff>
    </xdr:from>
    <xdr:ext cx="534377" cy="259045"/>
    <xdr:sp macro="" textlink="">
      <xdr:nvSpPr>
        <xdr:cNvPr id="645" name="災害復旧費該当値テキスト"/>
        <xdr:cNvSpPr txBox="1"/>
      </xdr:nvSpPr>
      <xdr:spPr>
        <a:xfrm>
          <a:off x="16370300" y="1322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10,979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88410</xdr:rowOff>
    </xdr:from>
    <xdr:to>
      <xdr:col>22</xdr:col>
      <xdr:colOff>415925</xdr:colOff>
      <xdr:row>79</xdr:row>
      <xdr:rowOff>18560</xdr:rowOff>
    </xdr:to>
    <xdr:sp macro="" textlink="">
      <xdr:nvSpPr>
        <xdr:cNvPr id="646" name="円/楕円 645"/>
        <xdr:cNvSpPr/>
      </xdr:nvSpPr>
      <xdr:spPr>
        <a:xfrm>
          <a:off x="15430500" y="134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9687</xdr:rowOff>
    </xdr:from>
    <xdr:ext cx="378565" cy="259045"/>
    <xdr:sp macro="" textlink="">
      <xdr:nvSpPr>
        <xdr:cNvPr id="647" name="テキスト ボックス 646"/>
        <xdr:cNvSpPr txBox="1"/>
      </xdr:nvSpPr>
      <xdr:spPr>
        <a:xfrm>
          <a:off x="15292017" y="135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80787</xdr:rowOff>
    </xdr:from>
    <xdr:to>
      <xdr:col>21</xdr:col>
      <xdr:colOff>212725</xdr:colOff>
      <xdr:row>79</xdr:row>
      <xdr:rowOff>10937</xdr:rowOff>
    </xdr:to>
    <xdr:sp macro="" textlink="">
      <xdr:nvSpPr>
        <xdr:cNvPr id="648" name="円/楕円 647"/>
        <xdr:cNvSpPr/>
      </xdr:nvSpPr>
      <xdr:spPr>
        <a:xfrm>
          <a:off x="14541500" y="134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2064</xdr:rowOff>
    </xdr:from>
    <xdr:ext cx="469744" cy="259045"/>
    <xdr:sp macro="" textlink="">
      <xdr:nvSpPr>
        <xdr:cNvPr id="649" name="テキスト ボックス 648"/>
        <xdr:cNvSpPr txBox="1"/>
      </xdr:nvSpPr>
      <xdr:spPr>
        <a:xfrm>
          <a:off x="14357427" y="135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81077</xdr:rowOff>
    </xdr:from>
    <xdr:to>
      <xdr:col>20</xdr:col>
      <xdr:colOff>9525</xdr:colOff>
      <xdr:row>79</xdr:row>
      <xdr:rowOff>11227</xdr:rowOff>
    </xdr:to>
    <xdr:sp macro="" textlink="">
      <xdr:nvSpPr>
        <xdr:cNvPr id="650" name="円/楕円 649"/>
        <xdr:cNvSpPr/>
      </xdr:nvSpPr>
      <xdr:spPr>
        <a:xfrm>
          <a:off x="13652500" y="134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2354</xdr:rowOff>
    </xdr:from>
    <xdr:ext cx="469744" cy="259045"/>
    <xdr:sp macro="" textlink="">
      <xdr:nvSpPr>
        <xdr:cNvPr id="651" name="テキスト ボックス 650"/>
        <xdr:cNvSpPr txBox="1"/>
      </xdr:nvSpPr>
      <xdr:spPr>
        <a:xfrm>
          <a:off x="13468427" y="1354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53732</xdr:rowOff>
    </xdr:from>
    <xdr:to>
      <xdr:col>18</xdr:col>
      <xdr:colOff>492125</xdr:colOff>
      <xdr:row>78</xdr:row>
      <xdr:rowOff>155332</xdr:rowOff>
    </xdr:to>
    <xdr:sp macro="" textlink="">
      <xdr:nvSpPr>
        <xdr:cNvPr id="652" name="円/楕円 651"/>
        <xdr:cNvSpPr/>
      </xdr:nvSpPr>
      <xdr:spPr>
        <a:xfrm>
          <a:off x="12763500" y="1342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409</xdr:rowOff>
    </xdr:from>
    <xdr:ext cx="534377" cy="259045"/>
    <xdr:sp macro="" textlink="">
      <xdr:nvSpPr>
        <xdr:cNvPr id="653" name="テキスト ボックス 652"/>
        <xdr:cNvSpPr txBox="1"/>
      </xdr:nvSpPr>
      <xdr:spPr>
        <a:xfrm>
          <a:off x="12547111" y="1320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3" name="直線コネクタ 672"/>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4"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5" name="直線コネクタ 674"/>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6"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7" name="直線コネクタ 676"/>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9832</xdr:rowOff>
    </xdr:from>
    <xdr:to>
      <xdr:col>23</xdr:col>
      <xdr:colOff>517525</xdr:colOff>
      <xdr:row>95</xdr:row>
      <xdr:rowOff>9832</xdr:rowOff>
    </xdr:to>
    <xdr:cxnSp macro="">
      <xdr:nvCxnSpPr>
        <xdr:cNvPr id="678" name="直線コネクタ 677"/>
        <xdr:cNvCxnSpPr/>
      </xdr:nvCxnSpPr>
      <xdr:spPr>
        <a:xfrm>
          <a:off x="15481300" y="162975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72882</xdr:rowOff>
    </xdr:from>
    <xdr:ext cx="534377" cy="259045"/>
    <xdr:sp macro="" textlink="">
      <xdr:nvSpPr>
        <xdr:cNvPr id="679" name="公債費平均値テキスト"/>
        <xdr:cNvSpPr txBox="1"/>
      </xdr:nvSpPr>
      <xdr:spPr>
        <a:xfrm>
          <a:off x="16370300" y="16360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0" name="フローチャート : 判断 679"/>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155245</xdr:rowOff>
    </xdr:from>
    <xdr:to>
      <xdr:col>22</xdr:col>
      <xdr:colOff>365125</xdr:colOff>
      <xdr:row>95</xdr:row>
      <xdr:rowOff>9832</xdr:rowOff>
    </xdr:to>
    <xdr:cxnSp macro="">
      <xdr:nvCxnSpPr>
        <xdr:cNvPr id="681" name="直線コネクタ 680"/>
        <xdr:cNvCxnSpPr/>
      </xdr:nvCxnSpPr>
      <xdr:spPr>
        <a:xfrm>
          <a:off x="14592300" y="16271545"/>
          <a:ext cx="889000" cy="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2" name="フローチャート : 判断 681"/>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3" name="テキスト ボックス 682"/>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146678</xdr:rowOff>
    </xdr:from>
    <xdr:to>
      <xdr:col>21</xdr:col>
      <xdr:colOff>161925</xdr:colOff>
      <xdr:row>94</xdr:row>
      <xdr:rowOff>155245</xdr:rowOff>
    </xdr:to>
    <xdr:cxnSp macro="">
      <xdr:nvCxnSpPr>
        <xdr:cNvPr id="684" name="直線コネクタ 683"/>
        <xdr:cNvCxnSpPr/>
      </xdr:nvCxnSpPr>
      <xdr:spPr>
        <a:xfrm>
          <a:off x="13703300" y="16262978"/>
          <a:ext cx="889000" cy="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5" name="フローチャート : 判断 684"/>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6" name="テキスト ボックス 685"/>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85322</xdr:rowOff>
    </xdr:from>
    <xdr:to>
      <xdr:col>19</xdr:col>
      <xdr:colOff>644525</xdr:colOff>
      <xdr:row>94</xdr:row>
      <xdr:rowOff>146678</xdr:rowOff>
    </xdr:to>
    <xdr:cxnSp macro="">
      <xdr:nvCxnSpPr>
        <xdr:cNvPr id="687" name="直線コネクタ 686"/>
        <xdr:cNvCxnSpPr/>
      </xdr:nvCxnSpPr>
      <xdr:spPr>
        <a:xfrm>
          <a:off x="12814300" y="16201622"/>
          <a:ext cx="889000" cy="6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88" name="フローチャート : 判断 687"/>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89" name="テキスト ボックス 688"/>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0" name="フローチャート : 判断 689"/>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1" name="テキスト ボックス 690"/>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130482</xdr:rowOff>
    </xdr:from>
    <xdr:to>
      <xdr:col>23</xdr:col>
      <xdr:colOff>568325</xdr:colOff>
      <xdr:row>95</xdr:row>
      <xdr:rowOff>60632</xdr:rowOff>
    </xdr:to>
    <xdr:sp macro="" textlink="">
      <xdr:nvSpPr>
        <xdr:cNvPr id="697" name="円/楕円 696"/>
        <xdr:cNvSpPr/>
      </xdr:nvSpPr>
      <xdr:spPr>
        <a:xfrm>
          <a:off x="16268700" y="162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153359</xdr:rowOff>
    </xdr:from>
    <xdr:ext cx="534377" cy="259045"/>
    <xdr:sp macro="" textlink="">
      <xdr:nvSpPr>
        <xdr:cNvPr id="698" name="公債費該当値テキスト"/>
        <xdr:cNvSpPr txBox="1"/>
      </xdr:nvSpPr>
      <xdr:spPr>
        <a:xfrm>
          <a:off x="16370300" y="1609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92,724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130482</xdr:rowOff>
    </xdr:from>
    <xdr:to>
      <xdr:col>22</xdr:col>
      <xdr:colOff>415925</xdr:colOff>
      <xdr:row>95</xdr:row>
      <xdr:rowOff>60632</xdr:rowOff>
    </xdr:to>
    <xdr:sp macro="" textlink="">
      <xdr:nvSpPr>
        <xdr:cNvPr id="699" name="円/楕円 698"/>
        <xdr:cNvSpPr/>
      </xdr:nvSpPr>
      <xdr:spPr>
        <a:xfrm>
          <a:off x="15430500" y="1624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77159</xdr:rowOff>
    </xdr:from>
    <xdr:ext cx="534377" cy="259045"/>
    <xdr:sp macro="" textlink="">
      <xdr:nvSpPr>
        <xdr:cNvPr id="700" name="テキスト ボックス 699"/>
        <xdr:cNvSpPr txBox="1"/>
      </xdr:nvSpPr>
      <xdr:spPr>
        <a:xfrm>
          <a:off x="15214111" y="1602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92,724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104445</xdr:rowOff>
    </xdr:from>
    <xdr:to>
      <xdr:col>21</xdr:col>
      <xdr:colOff>212725</xdr:colOff>
      <xdr:row>95</xdr:row>
      <xdr:rowOff>34595</xdr:rowOff>
    </xdr:to>
    <xdr:sp macro="" textlink="">
      <xdr:nvSpPr>
        <xdr:cNvPr id="701" name="円/楕円 700"/>
        <xdr:cNvSpPr/>
      </xdr:nvSpPr>
      <xdr:spPr>
        <a:xfrm>
          <a:off x="14541500" y="162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51122</xdr:rowOff>
    </xdr:from>
    <xdr:ext cx="534377" cy="259045"/>
    <xdr:sp macro="" textlink="">
      <xdr:nvSpPr>
        <xdr:cNvPr id="702" name="テキスト ボックス 701"/>
        <xdr:cNvSpPr txBox="1"/>
      </xdr:nvSpPr>
      <xdr:spPr>
        <a:xfrm>
          <a:off x="14325111" y="159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95878</xdr:rowOff>
    </xdr:from>
    <xdr:to>
      <xdr:col>20</xdr:col>
      <xdr:colOff>9525</xdr:colOff>
      <xdr:row>95</xdr:row>
      <xdr:rowOff>26028</xdr:rowOff>
    </xdr:to>
    <xdr:sp macro="" textlink="">
      <xdr:nvSpPr>
        <xdr:cNvPr id="703" name="円/楕円 702"/>
        <xdr:cNvSpPr/>
      </xdr:nvSpPr>
      <xdr:spPr>
        <a:xfrm>
          <a:off x="13652500" y="1621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42555</xdr:rowOff>
    </xdr:from>
    <xdr:ext cx="534377" cy="259045"/>
    <xdr:sp macro="" textlink="">
      <xdr:nvSpPr>
        <xdr:cNvPr id="704" name="テキスト ボックス 703"/>
        <xdr:cNvSpPr txBox="1"/>
      </xdr:nvSpPr>
      <xdr:spPr>
        <a:xfrm>
          <a:off x="13436111" y="1598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98,779</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34522</xdr:rowOff>
    </xdr:from>
    <xdr:to>
      <xdr:col>18</xdr:col>
      <xdr:colOff>492125</xdr:colOff>
      <xdr:row>94</xdr:row>
      <xdr:rowOff>136122</xdr:rowOff>
    </xdr:to>
    <xdr:sp macro="" textlink="">
      <xdr:nvSpPr>
        <xdr:cNvPr id="705" name="円/楕円 704"/>
        <xdr:cNvSpPr/>
      </xdr:nvSpPr>
      <xdr:spPr>
        <a:xfrm>
          <a:off x="12763500" y="1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152649</xdr:rowOff>
    </xdr:from>
    <xdr:ext cx="599010" cy="259045"/>
    <xdr:sp macro="" textlink="">
      <xdr:nvSpPr>
        <xdr:cNvPr id="706" name="テキスト ボックス 705"/>
        <xdr:cNvSpPr txBox="1"/>
      </xdr:nvSpPr>
      <xdr:spPr>
        <a:xfrm>
          <a:off x="12514794" y="1592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109,515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0" name="直線コネクタ 729"/>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3"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4" name="直線コネクタ 733"/>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6"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7" name="フローチャート : 判断 736"/>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39" name="フローチャート : 判断 738"/>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0" name="テキスト ボックス 739"/>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77089</xdr:rowOff>
    </xdr:from>
    <xdr:to>
      <xdr:col>29</xdr:col>
      <xdr:colOff>568325</xdr:colOff>
      <xdr:row>38</xdr:row>
      <xdr:rowOff>7239</xdr:rowOff>
    </xdr:to>
    <xdr:sp macro="" textlink="">
      <xdr:nvSpPr>
        <xdr:cNvPr id="742" name="フローチャート : 判断 741"/>
        <xdr:cNvSpPr/>
      </xdr:nvSpPr>
      <xdr:spPr>
        <a:xfrm>
          <a:off x="20383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23766</xdr:rowOff>
    </xdr:from>
    <xdr:ext cx="378565" cy="259045"/>
    <xdr:sp macro="" textlink="">
      <xdr:nvSpPr>
        <xdr:cNvPr id="743" name="テキスト ボックス 742"/>
        <xdr:cNvSpPr txBox="1"/>
      </xdr:nvSpPr>
      <xdr:spPr>
        <a:xfrm>
          <a:off x="20245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108712</xdr:rowOff>
    </xdr:from>
    <xdr:to>
      <xdr:col>28</xdr:col>
      <xdr:colOff>365125</xdr:colOff>
      <xdr:row>36</xdr:row>
      <xdr:rowOff>38862</xdr:rowOff>
    </xdr:to>
    <xdr:sp macro="" textlink="">
      <xdr:nvSpPr>
        <xdr:cNvPr id="745" name="フローチャート : 判断 744"/>
        <xdr:cNvSpPr/>
      </xdr:nvSpPr>
      <xdr:spPr>
        <a:xfrm>
          <a:off x="19494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55389</xdr:rowOff>
    </xdr:from>
    <xdr:ext cx="469744" cy="259045"/>
    <xdr:sp macro="" textlink="">
      <xdr:nvSpPr>
        <xdr:cNvPr id="746" name="テキスト ボックス 745"/>
        <xdr:cNvSpPr txBox="1"/>
      </xdr:nvSpPr>
      <xdr:spPr>
        <a:xfrm>
          <a:off x="19310427"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75946</xdr:rowOff>
    </xdr:from>
    <xdr:to>
      <xdr:col>27</xdr:col>
      <xdr:colOff>161925</xdr:colOff>
      <xdr:row>37</xdr:row>
      <xdr:rowOff>6096</xdr:rowOff>
    </xdr:to>
    <xdr:sp macro="" textlink="">
      <xdr:nvSpPr>
        <xdr:cNvPr id="747" name="フローチャート : 判断 746"/>
        <xdr:cNvSpPr/>
      </xdr:nvSpPr>
      <xdr:spPr>
        <a:xfrm>
          <a:off x="18605500" y="624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22623</xdr:rowOff>
    </xdr:from>
    <xdr:ext cx="469744" cy="259045"/>
    <xdr:sp macro="" textlink="">
      <xdr:nvSpPr>
        <xdr:cNvPr id="748" name="テキスト ボックス 747"/>
        <xdr:cNvSpPr txBox="1"/>
      </xdr:nvSpPr>
      <xdr:spPr>
        <a:xfrm>
          <a:off x="18421427" y="602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5"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教育費が平成</a:t>
          </a:r>
          <a:r>
            <a:rPr kumimoji="1" lang="en-US" altLang="ja-JP" sz="1300">
              <a:latin typeface="ＭＳ Ｐゴシック"/>
            </a:rPr>
            <a:t>27</a:t>
          </a:r>
          <a:r>
            <a:rPr kumimoji="1" lang="ja-JP" altLang="en-US" sz="1300">
              <a:latin typeface="ＭＳ Ｐゴシック"/>
            </a:rPr>
            <a:t>年度より増加しているのは、小中学校建設に係るもので平成</a:t>
          </a:r>
          <a:r>
            <a:rPr kumimoji="1" lang="en-US" altLang="ja-JP" sz="1300">
              <a:latin typeface="ＭＳ Ｐゴシック"/>
            </a:rPr>
            <a:t>29</a:t>
          </a:r>
          <a:r>
            <a:rPr kumimoji="1" lang="ja-JP" altLang="en-US" sz="1300">
              <a:latin typeface="ＭＳ Ｐゴシック"/>
            </a:rPr>
            <a:t>年度までの建設事業であることから、来年度も高水準となる見通しである。</a:t>
          </a:r>
          <a:endParaRPr kumimoji="1" lang="en-US" altLang="ja-JP" sz="1300">
            <a:latin typeface="ＭＳ Ｐゴシック"/>
          </a:endParaRPr>
        </a:p>
        <a:p>
          <a:r>
            <a:rPr kumimoji="1" lang="ja-JP" altLang="en-US" sz="1300">
              <a:latin typeface="ＭＳ Ｐゴシック"/>
            </a:rPr>
            <a:t>　総務費では、ふるさと納税に係る経費の増により前年度比較</a:t>
          </a:r>
          <a:r>
            <a:rPr kumimoji="1" lang="en-US" altLang="ja-JP" sz="1300">
              <a:latin typeface="ＭＳ Ｐゴシック"/>
            </a:rPr>
            <a:t>20.4</a:t>
          </a:r>
          <a:r>
            <a:rPr kumimoji="1" lang="ja-JP" altLang="en-US" sz="1300">
              <a:latin typeface="ＭＳ Ｐゴシック"/>
            </a:rPr>
            <a:t>％増となっている。</a:t>
          </a:r>
          <a:endParaRPr kumimoji="1" lang="en-US" altLang="ja-JP" sz="1300">
            <a:latin typeface="ＭＳ Ｐゴシック"/>
          </a:endParaRPr>
        </a:p>
        <a:p>
          <a:r>
            <a:rPr kumimoji="1" lang="ja-JP" altLang="en-US" sz="1300">
              <a:latin typeface="ＭＳ Ｐゴシック"/>
            </a:rPr>
            <a:t>　土木費の前年度比較</a:t>
          </a:r>
          <a:r>
            <a:rPr kumimoji="1" lang="en-US" altLang="ja-JP" sz="1300">
              <a:latin typeface="ＭＳ Ｐゴシック"/>
            </a:rPr>
            <a:t>41.8</a:t>
          </a:r>
          <a:r>
            <a:rPr kumimoji="1" lang="ja-JP" altLang="en-US" sz="1300">
              <a:latin typeface="ＭＳ Ｐゴシック"/>
            </a:rPr>
            <a:t>％の増となっている主な要因は、平成</a:t>
          </a:r>
          <a:r>
            <a:rPr kumimoji="1" lang="en-US" altLang="ja-JP" sz="1300">
              <a:latin typeface="ＭＳ Ｐゴシック"/>
            </a:rPr>
            <a:t>30</a:t>
          </a:r>
          <a:r>
            <a:rPr kumimoji="1" lang="ja-JP" altLang="en-US" sz="1300">
              <a:latin typeface="ＭＳ Ｐゴシック"/>
            </a:rPr>
            <a:t>年度より供用開始となる小中学校に接続する道路（西庶路学園通り）整備によるもののほか、継続事業である２路線の整備、橋梁長寿命化修繕事業等が要因となっている。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財政調整基金が</a:t>
          </a:r>
          <a:r>
            <a:rPr kumimoji="1" lang="en-US" altLang="ja-JP" sz="1300">
              <a:latin typeface="ＭＳ ゴシック" pitchFamily="49" charset="-128"/>
              <a:ea typeface="ＭＳ ゴシック" pitchFamily="49" charset="-128"/>
            </a:rPr>
            <a:t>18,000</a:t>
          </a:r>
          <a:r>
            <a:rPr kumimoji="1" lang="ja-JP" altLang="en-US" sz="1300">
              <a:latin typeface="ＭＳ ゴシック" pitchFamily="49" charset="-128"/>
              <a:ea typeface="ＭＳ ゴシック" pitchFamily="49" charset="-128"/>
            </a:rPr>
            <a:t>千円増となり、標準財政規模に対する割合は、</a:t>
          </a:r>
          <a:r>
            <a:rPr kumimoji="1" lang="en-US" altLang="ja-JP" sz="1300">
              <a:latin typeface="ＭＳ ゴシック" pitchFamily="49" charset="-128"/>
              <a:ea typeface="ＭＳ ゴシック" pitchFamily="49" charset="-128"/>
            </a:rPr>
            <a:t>28.39</a:t>
          </a:r>
          <a:r>
            <a:rPr kumimoji="1" lang="ja-JP" altLang="en-US" sz="1300">
              <a:latin typeface="ＭＳ ゴシック" pitchFamily="49" charset="-128"/>
              <a:ea typeface="ＭＳ ゴシック" pitchFamily="49" charset="-128"/>
            </a:rPr>
            <a:t>％と前年度比較</a:t>
          </a:r>
          <a:r>
            <a:rPr kumimoji="1" lang="en-US" altLang="ja-JP" sz="1300">
              <a:latin typeface="ＭＳ ゴシック" pitchFamily="49" charset="-128"/>
              <a:ea typeface="ＭＳ ゴシック" pitchFamily="49" charset="-128"/>
            </a:rPr>
            <a:t>0.99</a:t>
          </a:r>
          <a:r>
            <a:rPr kumimoji="1" lang="ja-JP" altLang="en-US" sz="1300">
              <a:latin typeface="ＭＳ ゴシック" pitchFamily="49" charset="-128"/>
              <a:ea typeface="ＭＳ ゴシック" pitchFamily="49" charset="-128"/>
            </a:rPr>
            <a:t>ポイントの増となった。単年度収支では黒字となっているが、財政調整基金の積立てを減らし、後年度の地方債の償還に充てることを目的とした減債基金のほか特定目的基金に積極的に積立て（</a:t>
          </a:r>
          <a:r>
            <a:rPr kumimoji="1" lang="en-US" altLang="ja-JP" sz="1300">
              <a:latin typeface="ＭＳ ゴシック" pitchFamily="49" charset="-128"/>
              <a:ea typeface="ＭＳ ゴシック" pitchFamily="49" charset="-128"/>
            </a:rPr>
            <a:t>435,064</a:t>
          </a:r>
          <a:r>
            <a:rPr kumimoji="1" lang="ja-JP" altLang="en-US" sz="1300">
              <a:latin typeface="ＭＳ ゴシック" pitchFamily="49" charset="-128"/>
              <a:ea typeface="ＭＳ ゴシック" pitchFamily="49" charset="-128"/>
            </a:rPr>
            <a:t>千円増額）したことにより、実質単年度収支は赤字となった。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今後も、公債費とのバランスの均衡を図るとともに、適正な基金運用による持続可能な行政運営の確立に努める。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北海道白糠町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一般会計における実質収支とその他会計との連結実質収支はいずれも黒字であるため、実質赤字比率・連結赤字比率は算定されていない。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年度に赤字解消となり今後も保険税収納率向上による自主財源の確保と医療費の抑制を図り、安定した運営に努める。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a:t>
          </a:r>
          <a:r>
            <a:rPr kumimoji="1" lang="en-US" altLang="ja-JP" sz="1400">
              <a:latin typeface="ＭＳ ゴシック" pitchFamily="49" charset="-128"/>
              <a:ea typeface="ＭＳ ゴシック" pitchFamily="49" charset="-128"/>
            </a:rPr>
            <a:t>536,107</a:t>
          </a:r>
          <a:r>
            <a:rPr kumimoji="1" lang="ja-JP" altLang="en-US" sz="1400">
              <a:latin typeface="ＭＳ ゴシック" pitchFamily="49" charset="-128"/>
              <a:ea typeface="ＭＳ ゴシック" pitchFamily="49" charset="-128"/>
            </a:rPr>
            <a:t>千円の剰余金を計上しているが、今後において老朽化が著しい浄水場の改修を基軸とする建設改良工事等に伴う多額の費用負担が見込まれ、収益の漸減が想定されることから、経営計画の再考と効率的事業の実施により健全で安定した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9448204</v>
      </c>
      <c r="BO4" s="411"/>
      <c r="BP4" s="411"/>
      <c r="BQ4" s="411"/>
      <c r="BR4" s="411"/>
      <c r="BS4" s="411"/>
      <c r="BT4" s="411"/>
      <c r="BU4" s="412"/>
      <c r="BV4" s="410">
        <v>7817148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3.4</v>
      </c>
      <c r="CU4" s="588"/>
      <c r="CV4" s="588"/>
      <c r="CW4" s="588"/>
      <c r="CX4" s="588"/>
      <c r="CY4" s="588"/>
      <c r="CZ4" s="588"/>
      <c r="DA4" s="589"/>
      <c r="DB4" s="587">
        <v>3.3</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9283948</v>
      </c>
      <c r="BO5" s="416"/>
      <c r="BP5" s="416"/>
      <c r="BQ5" s="416"/>
      <c r="BR5" s="416"/>
      <c r="BS5" s="416"/>
      <c r="BT5" s="416"/>
      <c r="BU5" s="417"/>
      <c r="BV5" s="415">
        <v>7666680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78.900000000000006</v>
      </c>
      <c r="CU5" s="386"/>
      <c r="CV5" s="386"/>
      <c r="CW5" s="386"/>
      <c r="CX5" s="386"/>
      <c r="CY5" s="386"/>
      <c r="CZ5" s="386"/>
      <c r="DA5" s="387"/>
      <c r="DB5" s="385">
        <v>78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164256</v>
      </c>
      <c r="BO6" s="416"/>
      <c r="BP6" s="416"/>
      <c r="BQ6" s="416"/>
      <c r="BR6" s="416"/>
      <c r="BS6" s="416"/>
      <c r="BT6" s="416"/>
      <c r="BU6" s="417"/>
      <c r="BV6" s="415">
        <v>150468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82.2</v>
      </c>
      <c r="CU6" s="562"/>
      <c r="CV6" s="562"/>
      <c r="CW6" s="562"/>
      <c r="CX6" s="562"/>
      <c r="CY6" s="562"/>
      <c r="CZ6" s="562"/>
      <c r="DA6" s="563"/>
      <c r="DB6" s="561">
        <v>82.2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11616</v>
      </c>
      <c r="BO7" s="416"/>
      <c r="BP7" s="416"/>
      <c r="BQ7" s="416"/>
      <c r="BR7" s="416"/>
      <c r="BS7" s="416"/>
      <c r="BT7" s="416"/>
      <c r="BU7" s="417"/>
      <c r="BV7" s="415">
        <v>48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4492227</v>
      </c>
      <c r="CU7" s="416"/>
      <c r="CV7" s="416"/>
      <c r="CW7" s="416"/>
      <c r="CX7" s="416"/>
      <c r="CY7" s="416"/>
      <c r="CZ7" s="416"/>
      <c r="DA7" s="417"/>
      <c r="DB7" s="415">
        <v>4592081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152640</v>
      </c>
      <c r="BO8" s="416"/>
      <c r="BP8" s="416"/>
      <c r="BQ8" s="416"/>
      <c r="BR8" s="416"/>
      <c r="BS8" s="416"/>
      <c r="BT8" s="416"/>
      <c r="BU8" s="417"/>
      <c r="BV8" s="415">
        <v>150420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8068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2220</v>
      </c>
      <c r="BO9" s="416"/>
      <c r="BP9" s="416"/>
      <c r="BQ9" s="416"/>
      <c r="BR9" s="416"/>
      <c r="BS9" s="416"/>
      <c r="BT9" s="416"/>
      <c r="BU9" s="417"/>
      <c r="BV9" s="415">
        <v>-57140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12.4</v>
      </c>
      <c r="CU9" s="386"/>
      <c r="CV9" s="386"/>
      <c r="CW9" s="386"/>
      <c r="CX9" s="386"/>
      <c r="CY9" s="386"/>
      <c r="CZ9" s="386"/>
      <c r="DA9" s="387"/>
      <c r="DB9" s="385">
        <v>13.6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9294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4174</v>
      </c>
      <c r="BO10" s="416"/>
      <c r="BP10" s="416"/>
      <c r="BQ10" s="416"/>
      <c r="BR10" s="416"/>
      <c r="BS10" s="416"/>
      <c r="BT10" s="416"/>
      <c r="BU10" s="417"/>
      <c r="BV10" s="415">
        <v>19168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8215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66826</v>
      </c>
      <c r="BO12" s="416"/>
      <c r="BP12" s="416"/>
      <c r="BQ12" s="416"/>
      <c r="BR12" s="416"/>
      <c r="BS12" s="416"/>
      <c r="BT12" s="416"/>
      <c r="BU12" s="417"/>
      <c r="BV12" s="415">
        <v>9030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8171</v>
      </c>
      <c r="S13" s="517"/>
      <c r="T13" s="517"/>
      <c r="U13" s="517"/>
      <c r="V13" s="518"/>
      <c r="W13" s="504" t="s">
        <v>124</v>
      </c>
      <c r="X13" s="428"/>
      <c r="Y13" s="428"/>
      <c r="Z13" s="428"/>
      <c r="AA13" s="428"/>
      <c r="AB13" s="429"/>
      <c r="AC13" s="391">
        <v>539</v>
      </c>
      <c r="AD13" s="392"/>
      <c r="AE13" s="392"/>
      <c r="AF13" s="392"/>
      <c r="AG13" s="393"/>
      <c r="AH13" s="391">
        <v>552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-60432</v>
      </c>
      <c r="BO13" s="416"/>
      <c r="BP13" s="416"/>
      <c r="BQ13" s="416"/>
      <c r="BR13" s="416"/>
      <c r="BS13" s="416"/>
      <c r="BT13" s="416"/>
      <c r="BU13" s="417"/>
      <c r="BV13" s="415">
        <v>-47002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8.3000000000000007</v>
      </c>
      <c r="CU13" s="386"/>
      <c r="CV13" s="386"/>
      <c r="CW13" s="386"/>
      <c r="CX13" s="386"/>
      <c r="CY13" s="386"/>
      <c r="CZ13" s="386"/>
      <c r="DA13" s="387"/>
      <c r="DB13" s="385">
        <v>9.3000000000000007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8371</v>
      </c>
      <c r="S14" s="517"/>
      <c r="T14" s="517"/>
      <c r="U14" s="517"/>
      <c r="V14" s="518"/>
      <c r="W14" s="519"/>
      <c r="X14" s="431"/>
      <c r="Y14" s="431"/>
      <c r="Z14" s="431"/>
      <c r="AA14" s="431"/>
      <c r="AB14" s="432"/>
      <c r="AC14" s="509">
        <v>13.9</v>
      </c>
      <c r="AD14" s="510"/>
      <c r="AE14" s="510"/>
      <c r="AF14" s="510"/>
      <c r="AG14" s="511"/>
      <c r="AH14" s="509">
        <v>12.7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56.7</v>
      </c>
      <c r="CU14" s="488"/>
      <c r="CV14" s="488"/>
      <c r="CW14" s="488"/>
      <c r="CX14" s="488"/>
      <c r="CY14" s="488"/>
      <c r="CZ14" s="488"/>
      <c r="DA14" s="489"/>
      <c r="DB14" s="520">
        <v>60.4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8345</v>
      </c>
      <c r="S15" s="517"/>
      <c r="T15" s="517"/>
      <c r="U15" s="517"/>
      <c r="V15" s="518"/>
      <c r="W15" s="504" t="s">
        <v>131</v>
      </c>
      <c r="X15" s="428"/>
      <c r="Y15" s="428"/>
      <c r="Z15" s="428"/>
      <c r="AA15" s="428"/>
      <c r="AB15" s="429"/>
      <c r="AC15" s="391">
        <v>1215</v>
      </c>
      <c r="AD15" s="392"/>
      <c r="AE15" s="392"/>
      <c r="AF15" s="392"/>
      <c r="AG15" s="393"/>
      <c r="AH15" s="391">
        <v>1382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1050801</v>
      </c>
      <c r="BO15" s="411"/>
      <c r="BP15" s="411"/>
      <c r="BQ15" s="411"/>
      <c r="BR15" s="411"/>
      <c r="BS15" s="411"/>
      <c r="BT15" s="411"/>
      <c r="BU15" s="412"/>
      <c r="BV15" s="410">
        <v>1025124</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31.3</v>
      </c>
      <c r="AD16" s="510"/>
      <c r="AE16" s="510"/>
      <c r="AF16" s="510"/>
      <c r="AG16" s="511"/>
      <c r="AH16" s="509">
        <v>31.9</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4050484</v>
      </c>
      <c r="BO16" s="416"/>
      <c r="BP16" s="416"/>
      <c r="BQ16" s="416"/>
      <c r="BR16" s="416"/>
      <c r="BS16" s="416"/>
      <c r="BT16" s="416"/>
      <c r="BU16" s="417"/>
      <c r="BV16" s="415">
        <v>4103211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2127</v>
      </c>
      <c r="AD17" s="392"/>
      <c r="AE17" s="392"/>
      <c r="AF17" s="392"/>
      <c r="AG17" s="393"/>
      <c r="AH17" s="391">
        <v>2396</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1315202</v>
      </c>
      <c r="BO17" s="416"/>
      <c r="BP17" s="416"/>
      <c r="BQ17" s="416"/>
      <c r="BR17" s="416"/>
      <c r="BS17" s="416"/>
      <c r="BT17" s="416"/>
      <c r="BU17" s="417"/>
      <c r="BV17" s="415">
        <v>1277097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773.13</v>
      </c>
      <c r="M18" s="480"/>
      <c r="N18" s="480"/>
      <c r="O18" s="480"/>
      <c r="P18" s="480"/>
      <c r="Q18" s="480"/>
      <c r="R18" s="481"/>
      <c r="S18" s="481"/>
      <c r="T18" s="481"/>
      <c r="U18" s="481"/>
      <c r="V18" s="482"/>
      <c r="W18" s="496"/>
      <c r="X18" s="497"/>
      <c r="Y18" s="497"/>
      <c r="Z18" s="497"/>
      <c r="AA18" s="497"/>
      <c r="AB18" s="505"/>
      <c r="AC18" s="379">
        <v>54.8</v>
      </c>
      <c r="AD18" s="380"/>
      <c r="AE18" s="380"/>
      <c r="AF18" s="380"/>
      <c r="AG18" s="483"/>
      <c r="AH18" s="379">
        <v>55.3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3543844</v>
      </c>
      <c r="BO18" s="416"/>
      <c r="BP18" s="416"/>
      <c r="BQ18" s="416"/>
      <c r="BR18" s="416"/>
      <c r="BS18" s="416"/>
      <c r="BT18" s="416"/>
      <c r="BU18" s="417"/>
      <c r="BV18" s="415">
        <v>3668116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5541560</v>
      </c>
      <c r="BO19" s="416"/>
      <c r="BP19" s="416"/>
      <c r="BQ19" s="416"/>
      <c r="BR19" s="416"/>
      <c r="BS19" s="416"/>
      <c r="BT19" s="416"/>
      <c r="BU19" s="417"/>
      <c r="BV19" s="415">
        <v>5272314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3609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9025446</v>
      </c>
      <c r="BO23" s="416"/>
      <c r="BP23" s="416"/>
      <c r="BQ23" s="416"/>
      <c r="BR23" s="416"/>
      <c r="BS23" s="416"/>
      <c r="BT23" s="416"/>
      <c r="BU23" s="417"/>
      <c r="BV23" s="415">
        <v>7759763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7830</v>
      </c>
      <c r="R24" s="392"/>
      <c r="S24" s="392"/>
      <c r="T24" s="392"/>
      <c r="U24" s="392"/>
      <c r="V24" s="393"/>
      <c r="W24" s="457"/>
      <c r="X24" s="448"/>
      <c r="Y24" s="449"/>
      <c r="Z24" s="388" t="s">
        <v>155</v>
      </c>
      <c r="AA24" s="389"/>
      <c r="AB24" s="389"/>
      <c r="AC24" s="389"/>
      <c r="AD24" s="389"/>
      <c r="AE24" s="389"/>
      <c r="AF24" s="389"/>
      <c r="AG24" s="390"/>
      <c r="AH24" s="391">
        <v>151</v>
      </c>
      <c r="AI24" s="392"/>
      <c r="AJ24" s="392"/>
      <c r="AK24" s="392"/>
      <c r="AL24" s="393"/>
      <c r="AM24" s="391">
        <v>476858</v>
      </c>
      <c r="AN24" s="392"/>
      <c r="AO24" s="392"/>
      <c r="AP24" s="392"/>
      <c r="AQ24" s="392"/>
      <c r="AR24" s="393"/>
      <c r="AS24" s="391">
        <v>3158</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8715199</v>
      </c>
      <c r="BO24" s="416"/>
      <c r="BP24" s="416"/>
      <c r="BQ24" s="416"/>
      <c r="BR24" s="416"/>
      <c r="BS24" s="416"/>
      <c r="BT24" s="416"/>
      <c r="BU24" s="417"/>
      <c r="BV24" s="415">
        <v>7393342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1</v>
      </c>
      <c r="M25" s="392"/>
      <c r="N25" s="392"/>
      <c r="O25" s="392"/>
      <c r="P25" s="393"/>
      <c r="Q25" s="391">
        <v>6490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1764373</v>
      </c>
      <c r="BO25" s="411"/>
      <c r="BP25" s="411"/>
      <c r="BQ25" s="411"/>
      <c r="BR25" s="411"/>
      <c r="BS25" s="411"/>
      <c r="BT25" s="411"/>
      <c r="BU25" s="412"/>
      <c r="BV25" s="410">
        <v>3235554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5880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2950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10644</v>
      </c>
      <c r="AN27" s="392"/>
      <c r="AO27" s="392"/>
      <c r="AP27" s="392"/>
      <c r="AQ27" s="392"/>
      <c r="AR27" s="393"/>
      <c r="AS27" s="391">
        <v>3548</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2370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1275357</v>
      </c>
      <c r="BO28" s="411"/>
      <c r="BP28" s="411"/>
      <c r="BQ28" s="411"/>
      <c r="BR28" s="411"/>
      <c r="BS28" s="411"/>
      <c r="BT28" s="411"/>
      <c r="BU28" s="412"/>
      <c r="BV28" s="410">
        <v>1258009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11</v>
      </c>
      <c r="M29" s="392"/>
      <c r="N29" s="392"/>
      <c r="O29" s="392"/>
      <c r="P29" s="393"/>
      <c r="Q29" s="391">
        <v>1860</v>
      </c>
      <c r="R29" s="392"/>
      <c r="S29" s="392"/>
      <c r="T29" s="392"/>
      <c r="U29" s="392"/>
      <c r="V29" s="393"/>
      <c r="W29" s="458"/>
      <c r="X29" s="459"/>
      <c r="Y29" s="460"/>
      <c r="Z29" s="388" t="s">
        <v>171</v>
      </c>
      <c r="AA29" s="389"/>
      <c r="AB29" s="389"/>
      <c r="AC29" s="389"/>
      <c r="AD29" s="389"/>
      <c r="AE29" s="389"/>
      <c r="AF29" s="389"/>
      <c r="AG29" s="390"/>
      <c r="AH29" s="391">
        <v>154</v>
      </c>
      <c r="AI29" s="392"/>
      <c r="AJ29" s="392"/>
      <c r="AK29" s="392"/>
      <c r="AL29" s="393"/>
      <c r="AM29" s="391">
        <v>487502</v>
      </c>
      <c r="AN29" s="392"/>
      <c r="AO29" s="392"/>
      <c r="AP29" s="392"/>
      <c r="AQ29" s="392"/>
      <c r="AR29" s="393"/>
      <c r="AS29" s="391">
        <v>3166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922355</v>
      </c>
      <c r="BO29" s="416"/>
      <c r="BP29" s="416"/>
      <c r="BQ29" s="416"/>
      <c r="BR29" s="416"/>
      <c r="BS29" s="416"/>
      <c r="BT29" s="416"/>
      <c r="BU29" s="417"/>
      <c r="BV29" s="415">
        <v>772098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1305748</v>
      </c>
      <c r="BO30" s="419"/>
      <c r="BP30" s="419"/>
      <c r="BQ30" s="419"/>
      <c r="BR30" s="419"/>
      <c r="BS30" s="419"/>
      <c r="BT30" s="419"/>
      <c r="BU30" s="420"/>
      <c r="BV30" s="418">
        <v>1020941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白糠町国民健康保険特別会計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白糠町水道事業会計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白糠町簡易水道及び飲用水道供給事業特別会計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釧路白糠工業用水道企業団</v>
      </c>
      <c r="BZ34" s="374"/>
      <c r="CA34" s="374"/>
      <c r="CB34" s="374"/>
      <c r="CC34" s="374"/>
      <c r="CD34" s="374"/>
      <c r="CE34" s="374"/>
      <c r="CF34" s="374"/>
      <c r="CG34" s="374"/>
      <c r="CH34" s="374"/>
      <c r="CI34" s="374"/>
      <c r="CJ34" s="374"/>
      <c r="CK34" s="374"/>
      <c r="CL34" s="374"/>
      <c r="CM34" s="374"/>
      <c r="CN34" s="167"/>
      <c r="CO34" s="375">
        <f>IF(CQ34="","",MAX(C34:D43,U34:V43,AM34:AN43,BE34:BF43,BW34:BX43)+1)</f>
        <v>12</v>
      </c>
      <c r="CP34" s="375"/>
      <c r="CQ34" s="374" t="str">
        <f>IF('各会計、関係団体の財政状況及び健全化判断比率'!BS7="","",'各会計、関係団体の財政状況及び健全化判断比率'!BS7)</f>
        <v>株式会社白糠町振興公社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白糠町介護保険特別会計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白糠町公共下水道事業特別会計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釧路広域連合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白糠町後期高齢者医療特別会計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釧路公立大学事務組合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釧路・根室広域地方税滞納整理機構</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526</v>
      </c>
      <c r="D34" s="1184"/>
      <c r="E34" s="1185"/>
      <c r="F34" s="32">
        <v>13.92</v>
      </c>
      <c r="G34" s="33">
        <v>14.99</v>
      </c>
      <c r="H34" s="33">
        <v>14.25</v>
      </c>
      <c r="I34" s="33">
        <v>14.06</v>
      </c>
      <c r="J34" s="34">
        <v>13.87</v>
      </c>
      <c r="K34" s="22"/>
      <c r="L34" s="22"/>
      <c r="M34" s="22"/>
      <c r="N34" s="22"/>
      <c r="O34" s="22"/>
      <c r="P34" s="22"/>
    </row>
    <row r="35" spans="1:16" ht="39" customHeight="1">
      <c r="A35" s="22"/>
      <c r="B35" s="35"/>
      <c r="C35" s="1178" t="s">
        <v>527</v>
      </c>
      <c r="D35" s="1179"/>
      <c r="E35" s="1180"/>
      <c r="F35" s="36">
        <v>3.49</v>
      </c>
      <c r="G35" s="37">
        <v>3.03</v>
      </c>
      <c r="H35" s="37">
        <v>4.68</v>
      </c>
      <c r="I35" s="37">
        <v>3.27</v>
      </c>
      <c r="J35" s="38">
        <v>3.38</v>
      </c>
      <c r="K35" s="22"/>
      <c r="L35" s="22"/>
      <c r="M35" s="22"/>
      <c r="N35" s="22"/>
      <c r="O35" s="22"/>
      <c r="P35" s="22"/>
    </row>
    <row r="36" spans="1:16" ht="39" customHeight="1">
      <c r="A36" s="22"/>
      <c r="B36" s="35"/>
      <c r="C36" s="1178" t="s">
        <v>528</v>
      </c>
      <c r="D36" s="1179"/>
      <c r="E36" s="1180"/>
      <c r="F36" s="36">
        <v>0.16</v>
      </c>
      <c r="G36" s="37">
        <v>0.15</v>
      </c>
      <c r="H36" s="37">
        <v>0.23</v>
      </c>
      <c r="I36" s="37">
        <v>0.41</v>
      </c>
      <c r="J36" s="38">
        <v>0.56000000000000005</v>
      </c>
      <c r="K36" s="22"/>
      <c r="L36" s="22"/>
      <c r="M36" s="22"/>
      <c r="N36" s="22"/>
      <c r="O36" s="22"/>
      <c r="P36" s="22"/>
    </row>
    <row r="37" spans="1:16" ht="39" customHeight="1">
      <c r="A37" s="22"/>
      <c r="B37" s="35"/>
      <c r="C37" s="1178" t="s">
        <v>529</v>
      </c>
      <c r="D37" s="1179"/>
      <c r="E37" s="1180"/>
      <c r="F37" s="36" t="s">
        <v>530</v>
      </c>
      <c r="G37" s="37" t="s">
        <v>531</v>
      </c>
      <c r="H37" s="37">
        <v>0.03</v>
      </c>
      <c r="I37" s="37">
        <v>0.14000000000000001</v>
      </c>
      <c r="J37" s="38">
        <v>0.09</v>
      </c>
      <c r="K37" s="22"/>
      <c r="L37" s="22"/>
      <c r="M37" s="22"/>
      <c r="N37" s="22"/>
      <c r="O37" s="22"/>
      <c r="P37" s="22"/>
    </row>
    <row r="38" spans="1:16" ht="39" customHeight="1">
      <c r="A38" s="22"/>
      <c r="B38" s="35"/>
      <c r="C38" s="1178" t="s">
        <v>532</v>
      </c>
      <c r="D38" s="1179"/>
      <c r="E38" s="1180"/>
      <c r="F38" s="36">
        <v>0.18</v>
      </c>
      <c r="G38" s="37">
        <v>0.11</v>
      </c>
      <c r="H38" s="37">
        <v>0.13</v>
      </c>
      <c r="I38" s="37">
        <v>0.12</v>
      </c>
      <c r="J38" s="38">
        <v>0.09</v>
      </c>
      <c r="K38" s="22"/>
      <c r="L38" s="22"/>
      <c r="M38" s="22"/>
      <c r="N38" s="22"/>
      <c r="O38" s="22"/>
      <c r="P38" s="22"/>
    </row>
    <row r="39" spans="1:16" ht="39" customHeight="1">
      <c r="A39" s="22"/>
      <c r="B39" s="35"/>
      <c r="C39" s="1178" t="s">
        <v>533</v>
      </c>
      <c r="D39" s="1179"/>
      <c r="E39" s="1180"/>
      <c r="F39" s="36">
        <v>0.02</v>
      </c>
      <c r="G39" s="37">
        <v>0.03</v>
      </c>
      <c r="H39" s="37">
        <v>0.04</v>
      </c>
      <c r="I39" s="37">
        <v>0.05</v>
      </c>
      <c r="J39" s="38">
        <v>7.0000000000000007E-2</v>
      </c>
      <c r="K39" s="22"/>
      <c r="L39" s="22"/>
      <c r="M39" s="22"/>
      <c r="N39" s="22"/>
      <c r="O39" s="22"/>
      <c r="P39" s="22"/>
    </row>
    <row r="40" spans="1:16" ht="39" customHeight="1">
      <c r="A40" s="22"/>
      <c r="B40" s="35"/>
      <c r="C40" s="1178" t="s">
        <v>534</v>
      </c>
      <c r="D40" s="1179"/>
      <c r="E40" s="1180"/>
      <c r="F40" s="36">
        <v>0</v>
      </c>
      <c r="G40" s="37">
        <v>0</v>
      </c>
      <c r="H40" s="37">
        <v>0</v>
      </c>
      <c r="I40" s="37">
        <v>0</v>
      </c>
      <c r="J40" s="38">
        <v>0</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536</v>
      </c>
      <c r="D43" s="1182"/>
      <c r="E43" s="1183"/>
      <c r="F43" s="41" t="s">
        <v>479</v>
      </c>
      <c r="G43" s="42" t="s">
        <v>479</v>
      </c>
      <c r="H43" s="42" t="s">
        <v>479</v>
      </c>
      <c r="I43" s="42" t="s">
        <v>479</v>
      </c>
      <c r="J43" s="43" t="s">
        <v>479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987</v>
      </c>
      <c r="L45" s="60">
        <v>873</v>
      </c>
      <c r="M45" s="60">
        <v>840</v>
      </c>
      <c r="N45" s="60">
        <v>776</v>
      </c>
      <c r="O45" s="61">
        <v>762</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160</v>
      </c>
      <c r="L48" s="64">
        <v>182</v>
      </c>
      <c r="M48" s="64">
        <v>200</v>
      </c>
      <c r="N48" s="64">
        <v>219</v>
      </c>
      <c r="O48" s="65">
        <v>232</v>
      </c>
      <c r="P48" s="48"/>
      <c r="Q48" s="48"/>
      <c r="R48" s="48"/>
      <c r="S48" s="48"/>
      <c r="T48" s="48"/>
      <c r="U48" s="48"/>
    </row>
    <row r="49" spans="1:21" ht="30.75" customHeight="1">
      <c r="A49" s="48"/>
      <c r="B49" s="1196"/>
      <c r="C49" s="1197"/>
      <c r="D49" s="62"/>
      <c r="E49" s="1188" t="s">
        <v>16</v>
      </c>
      <c r="F49" s="1188"/>
      <c r="G49" s="1188"/>
      <c r="H49" s="1188"/>
      <c r="I49" s="1188"/>
      <c r="J49" s="1189"/>
      <c r="K49" s="63">
        <v>48</v>
      </c>
      <c r="L49" s="64">
        <v>48</v>
      </c>
      <c r="M49" s="64">
        <v>45</v>
      </c>
      <c r="N49" s="64">
        <v>44</v>
      </c>
      <c r="O49" s="65">
        <v>40</v>
      </c>
      <c r="P49" s="48"/>
      <c r="Q49" s="48"/>
      <c r="R49" s="48"/>
      <c r="S49" s="48"/>
      <c r="T49" s="48"/>
      <c r="U49" s="48"/>
    </row>
    <row r="50" spans="1:21" ht="30.75" customHeight="1">
      <c r="A50" s="48"/>
      <c r="B50" s="1196"/>
      <c r="C50" s="1197"/>
      <c r="D50" s="62"/>
      <c r="E50" s="1188" t="s">
        <v>17</v>
      </c>
      <c r="F50" s="1188"/>
      <c r="G50" s="1188"/>
      <c r="H50" s="1188"/>
      <c r="I50" s="1188"/>
      <c r="J50" s="1189"/>
      <c r="K50" s="63">
        <v>10</v>
      </c>
      <c r="L50" s="64">
        <v>8</v>
      </c>
      <c r="M50" s="64">
        <v>6</v>
      </c>
      <c r="N50" s="64">
        <v>9</v>
      </c>
      <c r="O50" s="65">
        <v>11</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753</v>
      </c>
      <c r="L52" s="64">
        <v>700</v>
      </c>
      <c r="M52" s="64">
        <v>733</v>
      </c>
      <c r="N52" s="64">
        <v>728</v>
      </c>
      <c r="O52" s="65">
        <v>763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452</v>
      </c>
      <c r="L53" s="69">
        <v>411</v>
      </c>
      <c r="M53" s="69">
        <v>358</v>
      </c>
      <c r="N53" s="69">
        <v>320</v>
      </c>
      <c r="O53" s="70">
        <v>282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7366</v>
      </c>
      <c r="J41" s="83">
        <v>7101</v>
      </c>
      <c r="K41" s="83">
        <v>7065</v>
      </c>
      <c r="L41" s="83">
        <v>7725</v>
      </c>
      <c r="M41" s="84">
        <v>8991</v>
      </c>
    </row>
    <row r="42" spans="2:13" ht="27.75" customHeight="1">
      <c r="B42" s="1204"/>
      <c r="C42" s="1205"/>
      <c r="D42" s="85"/>
      <c r="E42" s="1208" t="s">
        <v>26</v>
      </c>
      <c r="F42" s="1208"/>
      <c r="G42" s="1208"/>
      <c r="H42" s="1209"/>
      <c r="I42" s="86">
        <v>7</v>
      </c>
      <c r="J42" s="87">
        <v>3</v>
      </c>
      <c r="K42" s="87" t="s">
        <v>479</v>
      </c>
      <c r="L42" s="87" t="s">
        <v>479</v>
      </c>
      <c r="M42" s="88" t="s">
        <v>479</v>
      </c>
    </row>
    <row r="43" spans="2:13" ht="27.75" customHeight="1">
      <c r="B43" s="1204"/>
      <c r="C43" s="1205"/>
      <c r="D43" s="85"/>
      <c r="E43" s="1208" t="s">
        <v>27</v>
      </c>
      <c r="F43" s="1208"/>
      <c r="G43" s="1208"/>
      <c r="H43" s="1209"/>
      <c r="I43" s="86">
        <v>3493</v>
      </c>
      <c r="J43" s="87">
        <v>3656</v>
      </c>
      <c r="K43" s="87">
        <v>3756</v>
      </c>
      <c r="L43" s="87">
        <v>3807</v>
      </c>
      <c r="M43" s="88">
        <v>3767</v>
      </c>
    </row>
    <row r="44" spans="2:13" ht="27.75" customHeight="1">
      <c r="B44" s="1204"/>
      <c r="C44" s="1205"/>
      <c r="D44" s="85"/>
      <c r="E44" s="1208" t="s">
        <v>28</v>
      </c>
      <c r="F44" s="1208"/>
      <c r="G44" s="1208"/>
      <c r="H44" s="1209"/>
      <c r="I44" s="86">
        <v>1289</v>
      </c>
      <c r="J44" s="87">
        <v>1209</v>
      </c>
      <c r="K44" s="87">
        <v>1113</v>
      </c>
      <c r="L44" s="87">
        <v>1030</v>
      </c>
      <c r="M44" s="88">
        <v>942</v>
      </c>
    </row>
    <row r="45" spans="2:13" ht="27.75" customHeight="1">
      <c r="B45" s="1204"/>
      <c r="C45" s="1205"/>
      <c r="D45" s="85"/>
      <c r="E45" s="1208" t="s">
        <v>29</v>
      </c>
      <c r="F45" s="1208"/>
      <c r="G45" s="1208"/>
      <c r="H45" s="1209"/>
      <c r="I45" s="86">
        <v>1539</v>
      </c>
      <c r="J45" s="87">
        <v>1386</v>
      </c>
      <c r="K45" s="87">
        <v>1295</v>
      </c>
      <c r="L45" s="87">
        <v>1171</v>
      </c>
      <c r="M45" s="88">
        <v>1130</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1560</v>
      </c>
      <c r="J50" s="87">
        <v>2022</v>
      </c>
      <c r="K50" s="87">
        <v>2187</v>
      </c>
      <c r="L50" s="87">
        <v>3119</v>
      </c>
      <c r="M50" s="88">
        <v>3626</v>
      </c>
    </row>
    <row r="51" spans="2:13" ht="27.75" customHeight="1">
      <c r="B51" s="1204"/>
      <c r="C51" s="1205"/>
      <c r="D51" s="85"/>
      <c r="E51" s="1208" t="s">
        <v>36</v>
      </c>
      <c r="F51" s="1208"/>
      <c r="G51" s="1208"/>
      <c r="H51" s="1209"/>
      <c r="I51" s="86">
        <v>523</v>
      </c>
      <c r="J51" s="87">
        <v>382</v>
      </c>
      <c r="K51" s="87">
        <v>317</v>
      </c>
      <c r="L51" s="87">
        <v>299</v>
      </c>
      <c r="M51" s="88">
        <v>320</v>
      </c>
    </row>
    <row r="52" spans="2:13" ht="27.75" customHeight="1">
      <c r="B52" s="1206"/>
      <c r="C52" s="1207"/>
      <c r="D52" s="85"/>
      <c r="E52" s="1208" t="s">
        <v>37</v>
      </c>
      <c r="F52" s="1208"/>
      <c r="G52" s="1208"/>
      <c r="H52" s="1209"/>
      <c r="I52" s="86">
        <v>7482</v>
      </c>
      <c r="J52" s="87">
        <v>7389</v>
      </c>
      <c r="K52" s="87">
        <v>7423</v>
      </c>
      <c r="L52" s="87">
        <v>7945</v>
      </c>
      <c r="M52" s="88">
        <v>8726</v>
      </c>
    </row>
    <row r="53" spans="2:13" ht="27.75" customHeight="1" thickBot="1">
      <c r="B53" s="1210" t="s">
        <v>21</v>
      </c>
      <c r="C53" s="1211"/>
      <c r="D53" s="92"/>
      <c r="E53" s="1212" t="s">
        <v>38</v>
      </c>
      <c r="F53" s="1212"/>
      <c r="G53" s="1212"/>
      <c r="H53" s="1213"/>
      <c r="I53" s="93">
        <v>4128</v>
      </c>
      <c r="J53" s="94">
        <v>3561</v>
      </c>
      <c r="K53" s="94">
        <v>3303</v>
      </c>
      <c r="L53" s="94">
        <v>2371</v>
      </c>
      <c r="M53" s="95">
        <v>2158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3"/>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2"/>
      <c r="H50" s="1243"/>
      <c r="I50" s="1243"/>
      <c r="J50" s="1244"/>
      <c r="K50" s="356" t="s">
        <v>519</v>
      </c>
      <c r="L50" s="356" t="s">
        <v>520</v>
      </c>
      <c r="M50" s="356" t="s">
        <v>521</v>
      </c>
      <c r="N50" s="356" t="s">
        <v>522</v>
      </c>
      <c r="O50" s="356" t="s">
        <v>523</v>
      </c>
    </row>
    <row r="51" spans="1:17">
      <c r="B51" s="250"/>
      <c r="C51" s="246"/>
      <c r="D51" s="246"/>
      <c r="E51" s="246"/>
      <c r="F51" s="246"/>
      <c r="G51" s="1245" t="s">
        <v>549</v>
      </c>
      <c r="H51" s="1246"/>
      <c r="I51" s="1251" t="s">
        <v>550</v>
      </c>
      <c r="J51" s="1251"/>
      <c r="K51" s="1255"/>
      <c r="L51" s="1255"/>
      <c r="M51" s="1255"/>
      <c r="N51" s="1255"/>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555</v>
      </c>
      <c r="J53" s="1231"/>
      <c r="K53" s="1256"/>
      <c r="L53" s="1256"/>
      <c r="M53" s="1256"/>
      <c r="N53" s="1256"/>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551</v>
      </c>
      <c r="H55" s="1226"/>
      <c r="I55" s="1231" t="s">
        <v>550</v>
      </c>
      <c r="J55" s="1231"/>
      <c r="K55" s="1255"/>
      <c r="L55" s="1255"/>
      <c r="M55" s="1255"/>
      <c r="N55" s="1255"/>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555</v>
      </c>
      <c r="J57" s="1223"/>
      <c r="K57" s="1256"/>
      <c r="L57" s="1256"/>
      <c r="M57" s="1256"/>
      <c r="N57" s="1256"/>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552</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553</v>
      </c>
      <c r="I71" s="370"/>
      <c r="J71" s="366"/>
      <c r="K71" s="366"/>
      <c r="L71" s="367"/>
      <c r="M71" s="366"/>
      <c r="N71" s="367"/>
      <c r="O71" s="368"/>
    </row>
    <row r="72" spans="2:30">
      <c r="B72" s="250"/>
      <c r="C72" s="246"/>
      <c r="D72" s="246"/>
      <c r="E72" s="246"/>
      <c r="F72" s="246"/>
      <c r="G72" s="1242"/>
      <c r="H72" s="1243"/>
      <c r="I72" s="1243"/>
      <c r="J72" s="1244"/>
      <c r="K72" s="356" t="s">
        <v>519</v>
      </c>
      <c r="L72" s="356" t="s">
        <v>520</v>
      </c>
      <c r="M72" s="356" t="s">
        <v>521</v>
      </c>
      <c r="N72" s="356" t="s">
        <v>522</v>
      </c>
      <c r="O72" s="356" t="s">
        <v>523</v>
      </c>
    </row>
    <row r="73" spans="2:30">
      <c r="B73" s="250"/>
      <c r="C73" s="246"/>
      <c r="D73" s="246"/>
      <c r="E73" s="246"/>
      <c r="F73" s="246"/>
      <c r="G73" s="1245" t="s">
        <v>549</v>
      </c>
      <c r="H73" s="1246"/>
      <c r="I73" s="1251" t="s">
        <v>550</v>
      </c>
      <c r="J73" s="1251"/>
      <c r="K73" s="1232">
        <v>106</v>
      </c>
      <c r="L73" s="1232">
        <v>90.9</v>
      </c>
      <c r="M73" s="1221">
        <v>87.8</v>
      </c>
      <c r="N73" s="1221">
        <v>60.4</v>
      </c>
      <c r="O73" s="1221">
        <v>56.7</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554</v>
      </c>
      <c r="J75" s="1231"/>
      <c r="K75" s="1253">
        <v>12.9</v>
      </c>
      <c r="L75" s="1253">
        <v>12</v>
      </c>
      <c r="M75" s="1253">
        <v>10.5</v>
      </c>
      <c r="N75" s="1253">
        <v>9.3000000000000007</v>
      </c>
      <c r="O75" s="1253">
        <v>8.3000000000000007</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551</v>
      </c>
      <c r="H77" s="1226"/>
      <c r="I77" s="1231" t="s">
        <v>550</v>
      </c>
      <c r="J77" s="1231"/>
      <c r="K77" s="1232">
        <v>28.4</v>
      </c>
      <c r="L77" s="1232">
        <v>20.5</v>
      </c>
      <c r="M77" s="1221">
        <v>17.899999999999999</v>
      </c>
      <c r="N77" s="1221">
        <v>0.8</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554</v>
      </c>
      <c r="J79" s="1223"/>
      <c r="K79" s="1224">
        <v>11.4</v>
      </c>
      <c r="L79" s="1224">
        <v>10.5</v>
      </c>
      <c r="M79" s="1224">
        <v>9.5</v>
      </c>
      <c r="N79" s="1224">
        <v>8.1</v>
      </c>
      <c r="O79" s="1224">
        <v>7.3</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40" zoomScaleNormal="40"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79657</v>
      </c>
      <c r="E3" s="118"/>
      <c r="F3" s="119">
        <v>94828</v>
      </c>
      <c r="G3" s="120"/>
      <c r="H3" s="121"/>
    </row>
    <row r="4" spans="1:8">
      <c r="A4" s="122"/>
      <c r="B4" s="123"/>
      <c r="C4" s="124"/>
      <c r="D4" s="125">
        <v>43558</v>
      </c>
      <c r="E4" s="126"/>
      <c r="F4" s="127">
        <v>55133</v>
      </c>
      <c r="G4" s="128"/>
      <c r="H4" s="129"/>
    </row>
    <row r="5" spans="1:8">
      <c r="A5" s="110" t="s">
        <v>513</v>
      </c>
      <c r="B5" s="115"/>
      <c r="C5" s="116"/>
      <c r="D5" s="117">
        <v>187731</v>
      </c>
      <c r="E5" s="118"/>
      <c r="F5" s="119">
        <v>119674</v>
      </c>
      <c r="G5" s="120"/>
      <c r="H5" s="121"/>
    </row>
    <row r="6" spans="1:8">
      <c r="A6" s="122"/>
      <c r="B6" s="123"/>
      <c r="C6" s="124"/>
      <c r="D6" s="125">
        <v>106933</v>
      </c>
      <c r="E6" s="126"/>
      <c r="F6" s="127">
        <v>57803</v>
      </c>
      <c r="G6" s="128"/>
      <c r="H6" s="129"/>
    </row>
    <row r="7" spans="1:8">
      <c r="A7" s="110" t="s">
        <v>514</v>
      </c>
      <c r="B7" s="115"/>
      <c r="C7" s="116"/>
      <c r="D7" s="117">
        <v>170453</v>
      </c>
      <c r="E7" s="118"/>
      <c r="F7" s="119">
        <v>119685</v>
      </c>
      <c r="G7" s="120"/>
      <c r="H7" s="121"/>
    </row>
    <row r="8" spans="1:8">
      <c r="A8" s="122"/>
      <c r="B8" s="123"/>
      <c r="C8" s="124"/>
      <c r="D8" s="125">
        <v>90576</v>
      </c>
      <c r="E8" s="126"/>
      <c r="F8" s="127">
        <v>68464</v>
      </c>
      <c r="G8" s="128"/>
      <c r="H8" s="129"/>
    </row>
    <row r="9" spans="1:8">
      <c r="A9" s="110" t="s">
        <v>515</v>
      </c>
      <c r="B9" s="115"/>
      <c r="C9" s="116"/>
      <c r="D9" s="117">
        <v>184177</v>
      </c>
      <c r="E9" s="118"/>
      <c r="F9" s="119">
        <v>128611</v>
      </c>
      <c r="G9" s="120"/>
      <c r="H9" s="121"/>
    </row>
    <row r="10" spans="1:8">
      <c r="A10" s="122"/>
      <c r="B10" s="123"/>
      <c r="C10" s="124"/>
      <c r="D10" s="125">
        <v>117359</v>
      </c>
      <c r="E10" s="126"/>
      <c r="F10" s="127">
        <v>61552</v>
      </c>
      <c r="G10" s="128"/>
      <c r="H10" s="129"/>
    </row>
    <row r="11" spans="1:8">
      <c r="A11" s="110" t="s">
        <v>516</v>
      </c>
      <c r="B11" s="115"/>
      <c r="C11" s="116"/>
      <c r="D11" s="117">
        <v>359435</v>
      </c>
      <c r="E11" s="118"/>
      <c r="F11" s="119">
        <v>138651</v>
      </c>
      <c r="G11" s="120"/>
      <c r="H11" s="121"/>
    </row>
    <row r="12" spans="1:8">
      <c r="A12" s="122"/>
      <c r="B12" s="123"/>
      <c r="C12" s="130"/>
      <c r="D12" s="125">
        <v>186339</v>
      </c>
      <c r="E12" s="126"/>
      <c r="F12" s="127">
        <v>71211</v>
      </c>
      <c r="G12" s="128"/>
      <c r="H12" s="129"/>
    </row>
    <row r="13" spans="1:8">
      <c r="A13" s="110"/>
      <c r="B13" s="115"/>
      <c r="C13" s="131"/>
      <c r="D13" s="132">
        <v>196291</v>
      </c>
      <c r="E13" s="133"/>
      <c r="F13" s="134">
        <v>120290</v>
      </c>
      <c r="G13" s="135"/>
      <c r="H13" s="121"/>
    </row>
    <row r="14" spans="1:8">
      <c r="A14" s="122"/>
      <c r="B14" s="123"/>
      <c r="C14" s="124"/>
      <c r="D14" s="125">
        <v>108953</v>
      </c>
      <c r="E14" s="126"/>
      <c r="F14" s="127">
        <v>62833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3.49</v>
      </c>
      <c r="C19" s="136">
        <f>ROUND(VALUE(SUBSTITUTE(実質収支比率等に係る経年分析!G$48,"▲","-")),2)</f>
        <v>3.04</v>
      </c>
      <c r="D19" s="136">
        <f>ROUND(VALUE(SUBSTITUTE(実質収支比率等に係る経年分析!H$48,"▲","-")),2)</f>
        <v>4.6900000000000004</v>
      </c>
      <c r="E19" s="136">
        <f>ROUND(VALUE(SUBSTITUTE(実質収支比率等に係る経年分析!I$48,"▲","-")),2)</f>
        <v>3.28</v>
      </c>
      <c r="F19" s="136">
        <f>ROUND(VALUE(SUBSTITUTE(実質収支比率等に係る経年分析!J$48,"▲","-")),2)</f>
        <v>3.4</v>
      </c>
    </row>
    <row r="20" spans="1:11">
      <c r="A20" s="136" t="s">
        <v>43</v>
      </c>
      <c r="B20" s="136">
        <f>ROUND(VALUE(SUBSTITUTE(実質収支比率等に係る経年分析!F$47,"▲","-")),2)</f>
        <v>15.28</v>
      </c>
      <c r="C20" s="136">
        <f>ROUND(VALUE(SUBSTITUTE(実質収支比率等に係る経年分析!G$47,"▲","-")),2)</f>
        <v>23.31</v>
      </c>
      <c r="D20" s="136">
        <f>ROUND(VALUE(SUBSTITUTE(実質収支比率等に係る経年分析!H$47,"▲","-")),2)</f>
        <v>25.72</v>
      </c>
      <c r="E20" s="136">
        <f>ROUND(VALUE(SUBSTITUTE(実質収支比率等に係る経年分析!I$47,"▲","-")),2)</f>
        <v>27.4</v>
      </c>
      <c r="F20" s="136">
        <f>ROUND(VALUE(SUBSTITUTE(実質収支比率等に係る経年分析!J$47,"▲","-")),2)</f>
        <v>28.39</v>
      </c>
    </row>
    <row r="21" spans="1:11">
      <c r="A21" s="136" t="s">
        <v>44</v>
      </c>
      <c r="B21" s="136">
        <f>IF(ISNUMBER(VALUE(SUBSTITUTE(実質収支比率等に係る経年分析!F$49,"▲","-"))),ROUND(VALUE(SUBSTITUTE(実質収支比率等に係る経年分析!F$49,"▲","-")),2),NA())</f>
        <v>6.21</v>
      </c>
      <c r="C21" s="136">
        <f>IF(ISNUMBER(VALUE(SUBSTITUTE(実質収支比率等に係る経年分析!G$49,"▲","-"))),ROUND(VALUE(SUBSTITUTE(実質収支比率等に係る経年分析!G$49,"▲","-")),2),NA())</f>
        <v>5.8</v>
      </c>
      <c r="D21" s="136">
        <f>IF(ISNUMBER(VALUE(SUBSTITUTE(実質収支比率等に係る経年分析!H$49,"▲","-"))),ROUND(VALUE(SUBSTITUTE(実質収支比率等に係る経年分析!H$49,"▲","-")),2),NA())</f>
        <v>1.71</v>
      </c>
      <c r="E21" s="136">
        <f>IF(ISNUMBER(VALUE(SUBSTITUTE(実質収支比率等に係る経年分析!I$49,"▲","-"))),ROUND(VALUE(SUBSTITUTE(実質収支比率等に係る経年分析!I$49,"▲","-")),2),NA())</f>
        <v>-1.02</v>
      </c>
      <c r="F21" s="136">
        <f>IF(ISNUMBER(VALUE(SUBSTITUTE(実質収支比率等に係る経年分析!J$49,"▲","-"))),ROUND(VALUE(SUBSTITUTE(実質収支比率等に係る経年分析!J$49,"▲","-")),2),NA())</f>
        <v>-1.35</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白糠町後期高齢者医療特別会計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白糠町簡易水道及び飲用水道供給事業特別会計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白糠町公共下水道事業特別会計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0.09</v>
      </c>
    </row>
    <row r="33" spans="1:16">
      <c r="A33" s="137" t="str">
        <f>IF(連結実質赤字比率に係る赤字・黒字の構成分析!C$37="",NA(),連結実質赤字比率に係る赤字・黒字の構成分析!C$37)</f>
        <v>白糠町国民健康保険特別会計</v>
      </c>
      <c r="B33" s="137">
        <f>IF(ROUND(VALUE(SUBSTITUTE(連結実質赤字比率に係る赤字・黒字の構成分析!F$37,"▲", "-")), 2) &lt; 0, ABS(ROUND(VALUE(SUBSTITUTE(連結実質赤字比率に係る赤字・黒字の構成分析!F$37,"▲", "-")), 2)), NA())</f>
        <v>2.02</v>
      </c>
      <c r="C33" s="137" t="e">
        <f>IF(ROUND(VALUE(SUBSTITUTE(連結実質赤字比率に係る赤字・黒字の構成分析!F$37,"▲", "-")), 2) &gt;= 0, ABS(ROUND(VALUE(SUBSTITUTE(連結実質赤字比率に係る赤字・黒字の構成分析!F$37,"▲", "-")), 2)), NA())</f>
        <v>#N/A</v>
      </c>
      <c r="D33" s="137">
        <f>IF(ROUND(VALUE(SUBSTITUTE(連結実質赤字比率に係る赤字・黒字の構成分析!G$37,"▲", "-")), 2) &lt; 0, ABS(ROUND(VALUE(SUBSTITUTE(連結実質赤字比率に係る赤字・黒字の構成分析!G$37,"▲", "-")), 2)), NA())</f>
        <v>0.83</v>
      </c>
      <c r="E33" s="137" t="e">
        <f>IF(ROUND(VALUE(SUBSTITUTE(連結実質赤字比率に係る赤字・黒字の構成分析!G$37,"▲", "-")), 2) &gt;= 0, ABS(ROUND(VALUE(SUBSTITUTE(連結実質赤字比率に係る赤字・黒字の構成分析!G$37,"▲", "-")), 2)), NA())</f>
        <v>#N/A</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0.14000000000000001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c r="A34" s="137" t="str">
        <f>IF(連結実質赤字比率に係る赤字・黒字の構成分析!C$36="",NA(),連結実質赤字比率に係る赤字・黒字の構成分析!C$36)</f>
        <v>白糠町介護保険特別会計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0.56000000000000005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3.38</v>
      </c>
    </row>
    <row r="36" spans="1:16">
      <c r="A36" s="137" t="str">
        <f>IF(連結実質赤字比率に係る赤字・黒字の構成分析!C$34="",NA(),連結実質赤字比率に係る赤字・黒字の構成分析!C$34)</f>
        <v>白糠町水道事業会計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14.99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14.06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13.87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753</v>
      </c>
      <c r="E42" s="138"/>
      <c r="F42" s="138"/>
      <c r="G42" s="138">
        <f>'実質公債費比率（分子）の構造'!L$52</f>
        <v>700</v>
      </c>
      <c r="H42" s="138"/>
      <c r="I42" s="138"/>
      <c r="J42" s="138">
        <f>'実質公債費比率（分子）の構造'!M$52</f>
        <v>733</v>
      </c>
      <c r="K42" s="138"/>
      <c r="L42" s="138"/>
      <c r="M42" s="138">
        <f>'実質公債費比率（分子）の構造'!N$52</f>
        <v>728</v>
      </c>
      <c r="N42" s="138"/>
      <c r="O42" s="138"/>
      <c r="P42" s="138">
        <f>'実質公債費比率（分子）の構造'!O$52</f>
        <v>763</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10</v>
      </c>
      <c r="C44" s="138"/>
      <c r="D44" s="138"/>
      <c r="E44" s="138">
        <f>'実質公債費比率（分子）の構造'!L$50</f>
        <v>8</v>
      </c>
      <c r="F44" s="138"/>
      <c r="G44" s="138"/>
      <c r="H44" s="138">
        <f>'実質公債費比率（分子）の構造'!M$50</f>
        <v>6</v>
      </c>
      <c r="I44" s="138"/>
      <c r="J44" s="138"/>
      <c r="K44" s="138">
        <f>'実質公債費比率（分子）の構造'!N$50</f>
        <v>9</v>
      </c>
      <c r="L44" s="138"/>
      <c r="M44" s="138"/>
      <c r="N44" s="138">
        <f>'実質公債費比率（分子）の構造'!O$50</f>
        <v>11</v>
      </c>
      <c r="O44" s="138"/>
      <c r="P44" s="138"/>
    </row>
    <row r="45" spans="1:16">
      <c r="A45" s="138" t="s">
        <v>54</v>
      </c>
      <c r="B45" s="138">
        <f>'実質公債費比率（分子）の構造'!K$49</f>
        <v>48</v>
      </c>
      <c r="C45" s="138"/>
      <c r="D45" s="138"/>
      <c r="E45" s="138">
        <f>'実質公債費比率（分子）の構造'!L$49</f>
        <v>48</v>
      </c>
      <c r="F45" s="138"/>
      <c r="G45" s="138"/>
      <c r="H45" s="138">
        <f>'実質公債費比率（分子）の構造'!M$49</f>
        <v>45</v>
      </c>
      <c r="I45" s="138"/>
      <c r="J45" s="138"/>
      <c r="K45" s="138">
        <f>'実質公債費比率（分子）の構造'!N$49</f>
        <v>44</v>
      </c>
      <c r="L45" s="138"/>
      <c r="M45" s="138"/>
      <c r="N45" s="138">
        <f>'実質公債費比率（分子）の構造'!O$49</f>
        <v>40</v>
      </c>
      <c r="O45" s="138"/>
      <c r="P45" s="138"/>
    </row>
    <row r="46" spans="1:16">
      <c r="A46" s="138" t="s">
        <v>55</v>
      </c>
      <c r="B46" s="138">
        <f>'実質公債費比率（分子）の構造'!K$48</f>
        <v>160</v>
      </c>
      <c r="C46" s="138"/>
      <c r="D46" s="138"/>
      <c r="E46" s="138">
        <f>'実質公債費比率（分子）の構造'!L$48</f>
        <v>182</v>
      </c>
      <c r="F46" s="138"/>
      <c r="G46" s="138"/>
      <c r="H46" s="138">
        <f>'実質公債費比率（分子）の構造'!M$48</f>
        <v>200</v>
      </c>
      <c r="I46" s="138"/>
      <c r="J46" s="138"/>
      <c r="K46" s="138">
        <f>'実質公債費比率（分子）の構造'!N$48</f>
        <v>219</v>
      </c>
      <c r="L46" s="138"/>
      <c r="M46" s="138"/>
      <c r="N46" s="138">
        <f>'実質公債費比率（分子）の構造'!O$48</f>
        <v>232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987</v>
      </c>
      <c r="C49" s="138"/>
      <c r="D49" s="138"/>
      <c r="E49" s="138">
        <f>'実質公債費比率（分子）の構造'!L$45</f>
        <v>873</v>
      </c>
      <c r="F49" s="138"/>
      <c r="G49" s="138"/>
      <c r="H49" s="138">
        <f>'実質公債費比率（分子）の構造'!M$45</f>
        <v>840</v>
      </c>
      <c r="I49" s="138"/>
      <c r="J49" s="138"/>
      <c r="K49" s="138">
        <f>'実質公債費比率（分子）の構造'!N$45</f>
        <v>776</v>
      </c>
      <c r="L49" s="138"/>
      <c r="M49" s="138"/>
      <c r="N49" s="138">
        <f>'実質公債費比率（分子）の構造'!O$45</f>
        <v>762</v>
      </c>
      <c r="O49" s="138"/>
      <c r="P49" s="138"/>
    </row>
    <row r="50" spans="1:16">
      <c r="A50" s="138" t="s">
        <v>59</v>
      </c>
      <c r="B50" s="138" t="e">
        <f>NA()</f>
        <v>#N/A</v>
      </c>
      <c r="C50" s="138">
        <f>IF(ISNUMBER('実質公債費比率（分子）の構造'!K$53),'実質公債費比率（分子）の構造'!K$53,NA())</f>
        <v>452</v>
      </c>
      <c r="D50" s="138" t="e">
        <f>NA()</f>
        <v>#N/A</v>
      </c>
      <c r="E50" s="138" t="e">
        <f>NA()</f>
        <v>#N/A</v>
      </c>
      <c r="F50" s="138">
        <f>IF(ISNUMBER('実質公債費比率（分子）の構造'!L$53),'実質公債費比率（分子）の構造'!L$53,NA())</f>
        <v>411</v>
      </c>
      <c r="G50" s="138" t="e">
        <f>NA()</f>
        <v>#N/A</v>
      </c>
      <c r="H50" s="138" t="e">
        <f>NA()</f>
        <v>#N/A</v>
      </c>
      <c r="I50" s="138">
        <f>IF(ISNUMBER('実質公債費比率（分子）の構造'!M$53),'実質公債費比率（分子）の構造'!M$53,NA())</f>
        <v>358</v>
      </c>
      <c r="J50" s="138" t="e">
        <f>NA()</f>
        <v>#N/A</v>
      </c>
      <c r="K50" s="138" t="e">
        <f>NA()</f>
        <v>#N/A</v>
      </c>
      <c r="L50" s="138">
        <f>IF(ISNUMBER('実質公債費比率（分子）の構造'!N$53),'実質公債費比率（分子）の構造'!N$53,NA())</f>
        <v>320</v>
      </c>
      <c r="M50" s="138" t="e">
        <f>NA()</f>
        <v>#N/A</v>
      </c>
      <c r="N50" s="138" t="e">
        <f>NA()</f>
        <v>#N/A</v>
      </c>
      <c r="O50" s="138">
        <f>IF(ISNUMBER('実質公債費比率（分子）の構造'!O$53),'実質公債費比率（分子）の構造'!O$53,NA())</f>
        <v>282</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7482</v>
      </c>
      <c r="E56" s="137"/>
      <c r="F56" s="137"/>
      <c r="G56" s="137">
        <f>'将来負担比率（分子）の構造'!J$52</f>
        <v>7389</v>
      </c>
      <c r="H56" s="137"/>
      <c r="I56" s="137"/>
      <c r="J56" s="137">
        <f>'将来負担比率（分子）の構造'!K$52</f>
        <v>7423</v>
      </c>
      <c r="K56" s="137"/>
      <c r="L56" s="137"/>
      <c r="M56" s="137">
        <f>'将来負担比率（分子）の構造'!L$52</f>
        <v>7945</v>
      </c>
      <c r="N56" s="137"/>
      <c r="O56" s="137"/>
      <c r="P56" s="137">
        <f>'将来負担比率（分子）の構造'!M$52</f>
        <v>8726</v>
      </c>
    </row>
    <row r="57" spans="1:16">
      <c r="A57" s="137" t="s">
        <v>36</v>
      </c>
      <c r="B57" s="137"/>
      <c r="C57" s="137"/>
      <c r="D57" s="137">
        <f>'将来負担比率（分子）の構造'!I$51</f>
        <v>523</v>
      </c>
      <c r="E57" s="137"/>
      <c r="F57" s="137"/>
      <c r="G57" s="137">
        <f>'将来負担比率（分子）の構造'!J$51</f>
        <v>382</v>
      </c>
      <c r="H57" s="137"/>
      <c r="I57" s="137"/>
      <c r="J57" s="137">
        <f>'将来負担比率（分子）の構造'!K$51</f>
        <v>317</v>
      </c>
      <c r="K57" s="137"/>
      <c r="L57" s="137"/>
      <c r="M57" s="137">
        <f>'将来負担比率（分子）の構造'!L$51</f>
        <v>299</v>
      </c>
      <c r="N57" s="137"/>
      <c r="O57" s="137"/>
      <c r="P57" s="137">
        <f>'将来負担比率（分子）の構造'!M$51</f>
        <v>320</v>
      </c>
    </row>
    <row r="58" spans="1:16">
      <c r="A58" s="137" t="s">
        <v>35</v>
      </c>
      <c r="B58" s="137"/>
      <c r="C58" s="137"/>
      <c r="D58" s="137">
        <f>'将来負担比率（分子）の構造'!I$50</f>
        <v>1560</v>
      </c>
      <c r="E58" s="137"/>
      <c r="F58" s="137"/>
      <c r="G58" s="137">
        <f>'将来負担比率（分子）の構造'!J$50</f>
        <v>2022</v>
      </c>
      <c r="H58" s="137"/>
      <c r="I58" s="137"/>
      <c r="J58" s="137">
        <f>'将来負担比率（分子）の構造'!K$50</f>
        <v>2187</v>
      </c>
      <c r="K58" s="137"/>
      <c r="L58" s="137"/>
      <c r="M58" s="137">
        <f>'将来負担比率（分子）の構造'!L$50</f>
        <v>3119</v>
      </c>
      <c r="N58" s="137"/>
      <c r="O58" s="137"/>
      <c r="P58" s="137">
        <f>'将来負担比率（分子）の構造'!M$50</f>
        <v>3626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1539</v>
      </c>
      <c r="C62" s="137"/>
      <c r="D62" s="137"/>
      <c r="E62" s="137">
        <f>'将来負担比率（分子）の構造'!J$45</f>
        <v>1386</v>
      </c>
      <c r="F62" s="137"/>
      <c r="G62" s="137"/>
      <c r="H62" s="137">
        <f>'将来負担比率（分子）の構造'!K$45</f>
        <v>1295</v>
      </c>
      <c r="I62" s="137"/>
      <c r="J62" s="137"/>
      <c r="K62" s="137">
        <f>'将来負担比率（分子）の構造'!L$45</f>
        <v>1171</v>
      </c>
      <c r="L62" s="137"/>
      <c r="M62" s="137"/>
      <c r="N62" s="137">
        <f>'将来負担比率（分子）の構造'!M$45</f>
        <v>1130</v>
      </c>
      <c r="O62" s="137"/>
      <c r="P62" s="137"/>
    </row>
    <row r="63" spans="1:16">
      <c r="A63" s="137" t="s">
        <v>28</v>
      </c>
      <c r="B63" s="137">
        <f>'将来負担比率（分子）の構造'!I$44</f>
        <v>1289</v>
      </c>
      <c r="C63" s="137"/>
      <c r="D63" s="137"/>
      <c r="E63" s="137">
        <f>'将来負担比率（分子）の構造'!J$44</f>
        <v>1209</v>
      </c>
      <c r="F63" s="137"/>
      <c r="G63" s="137"/>
      <c r="H63" s="137">
        <f>'将来負担比率（分子）の構造'!K$44</f>
        <v>1113</v>
      </c>
      <c r="I63" s="137"/>
      <c r="J63" s="137"/>
      <c r="K63" s="137">
        <f>'将来負担比率（分子）の構造'!L$44</f>
        <v>1030</v>
      </c>
      <c r="L63" s="137"/>
      <c r="M63" s="137"/>
      <c r="N63" s="137">
        <f>'将来負担比率（分子）の構造'!M$44</f>
        <v>942</v>
      </c>
      <c r="O63" s="137"/>
      <c r="P63" s="137"/>
    </row>
    <row r="64" spans="1:16">
      <c r="A64" s="137" t="s">
        <v>27</v>
      </c>
      <c r="B64" s="137">
        <f>'将来負担比率（分子）の構造'!I$43</f>
        <v>3493</v>
      </c>
      <c r="C64" s="137"/>
      <c r="D64" s="137"/>
      <c r="E64" s="137">
        <f>'将来負担比率（分子）の構造'!J$43</f>
        <v>3656</v>
      </c>
      <c r="F64" s="137"/>
      <c r="G64" s="137"/>
      <c r="H64" s="137">
        <f>'将来負担比率（分子）の構造'!K$43</f>
        <v>3756</v>
      </c>
      <c r="I64" s="137"/>
      <c r="J64" s="137"/>
      <c r="K64" s="137">
        <f>'将来負担比率（分子）の構造'!L$43</f>
        <v>3807</v>
      </c>
      <c r="L64" s="137"/>
      <c r="M64" s="137"/>
      <c r="N64" s="137">
        <f>'将来負担比率（分子）の構造'!M$43</f>
        <v>3767</v>
      </c>
      <c r="O64" s="137"/>
      <c r="P64" s="137"/>
    </row>
    <row r="65" spans="1:16">
      <c r="A65" s="137" t="s">
        <v>26</v>
      </c>
      <c r="B65" s="137">
        <f>'将来負担比率（分子）の構造'!I$42</f>
        <v>7</v>
      </c>
      <c r="C65" s="137"/>
      <c r="D65" s="137"/>
      <c r="E65" s="137">
        <f>'将来負担比率（分子）の構造'!J$42</f>
        <v>3</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7366</v>
      </c>
      <c r="C66" s="137"/>
      <c r="D66" s="137"/>
      <c r="E66" s="137">
        <f>'将来負担比率（分子）の構造'!J$41</f>
        <v>7101</v>
      </c>
      <c r="F66" s="137"/>
      <c r="G66" s="137"/>
      <c r="H66" s="137">
        <f>'将来負担比率（分子）の構造'!K$41</f>
        <v>7065</v>
      </c>
      <c r="I66" s="137"/>
      <c r="J66" s="137"/>
      <c r="K66" s="137">
        <f>'将来負担比率（分子）の構造'!L$41</f>
        <v>7725</v>
      </c>
      <c r="L66" s="137"/>
      <c r="M66" s="137"/>
      <c r="N66" s="137">
        <f>'将来負担比率（分子）の構造'!M$41</f>
        <v>8991</v>
      </c>
      <c r="O66" s="137"/>
      <c r="P66" s="137"/>
    </row>
    <row r="67" spans="1:16">
      <c r="A67" s="137" t="s">
        <v>63</v>
      </c>
      <c r="B67" s="137" t="e">
        <f>NA()</f>
        <v>#N/A</v>
      </c>
      <c r="C67" s="137">
        <f>IF(ISNUMBER('将来負担比率（分子）の構造'!I$53), IF('将来負担比率（分子）の構造'!I$53 &lt; 0, 0, '将来負担比率（分子）の構造'!I$53), NA())</f>
        <v>4128</v>
      </c>
      <c r="D67" s="137" t="e">
        <f>NA()</f>
        <v>#N/A</v>
      </c>
      <c r="E67" s="137" t="e">
        <f>NA()</f>
        <v>#N/A</v>
      </c>
      <c r="F67" s="137">
        <f>IF(ISNUMBER('将来負担比率（分子）の構造'!J$53), IF('将来負担比率（分子）の構造'!J$53 &lt; 0, 0, '将来負担比率（分子）の構造'!J$53), NA())</f>
        <v>3561</v>
      </c>
      <c r="G67" s="137" t="e">
        <f>NA()</f>
        <v>#N/A</v>
      </c>
      <c r="H67" s="137" t="e">
        <f>NA()</f>
        <v>#N/A</v>
      </c>
      <c r="I67" s="137">
        <f>IF(ISNUMBER('将来負担比率（分子）の構造'!K$53), IF('将来負担比率（分子）の構造'!K$53 &lt; 0, 0, '将来負担比率（分子）の構造'!K$53), NA())</f>
        <v>3303</v>
      </c>
      <c r="J67" s="137" t="e">
        <f>NA()</f>
        <v>#N/A</v>
      </c>
      <c r="K67" s="137" t="e">
        <f>NA()</f>
        <v>#N/A</v>
      </c>
      <c r="L67" s="137">
        <f>IF(ISNUMBER('将来負担比率（分子）の構造'!L$53), IF('将来負担比率（分子）の構造'!L$53 &lt; 0, 0, '将来負担比率（分子）の構造'!L$53), NA())</f>
        <v>2371</v>
      </c>
      <c r="M67" s="137" t="e">
        <f>NA()</f>
        <v>#N/A</v>
      </c>
      <c r="N67" s="137" t="e">
        <f>NA()</f>
        <v>#N/A</v>
      </c>
      <c r="O67" s="137">
        <f>IF(ISNUMBER('将来負担比率（分子）の構造'!M$53), IF('将来負担比率（分子）の構造'!M$53 &lt; 0, 0, '将来負担比率（分子）の構造'!M$53), NA())</f>
        <v>2158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984691</v>
      </c>
      <c r="S5" s="671"/>
      <c r="T5" s="671"/>
      <c r="U5" s="671"/>
      <c r="V5" s="671"/>
      <c r="W5" s="671"/>
      <c r="X5" s="671"/>
      <c r="Y5" s="718"/>
      <c r="Z5" s="731">
        <v>10.4</v>
      </c>
      <c r="AA5" s="731"/>
      <c r="AB5" s="731"/>
      <c r="AC5" s="731"/>
      <c r="AD5" s="732">
        <v>984691</v>
      </c>
      <c r="AE5" s="732"/>
      <c r="AF5" s="732"/>
      <c r="AG5" s="732"/>
      <c r="AH5" s="732"/>
      <c r="AI5" s="732"/>
      <c r="AJ5" s="732"/>
      <c r="AK5" s="732"/>
      <c r="AL5" s="719">
        <v>22.8</v>
      </c>
      <c r="AM5" s="688"/>
      <c r="AN5" s="688"/>
      <c r="AO5" s="720"/>
      <c r="AP5" s="707" t="s">
        <v>210</v>
      </c>
      <c r="AQ5" s="708"/>
      <c r="AR5" s="708"/>
      <c r="AS5" s="708"/>
      <c r="AT5" s="708"/>
      <c r="AU5" s="708"/>
      <c r="AV5" s="708"/>
      <c r="AW5" s="708"/>
      <c r="AX5" s="708"/>
      <c r="AY5" s="708"/>
      <c r="AZ5" s="708"/>
      <c r="BA5" s="708"/>
      <c r="BB5" s="708"/>
      <c r="BC5" s="708"/>
      <c r="BD5" s="708"/>
      <c r="BE5" s="708"/>
      <c r="BF5" s="709"/>
      <c r="BG5" s="620">
        <v>984691</v>
      </c>
      <c r="BH5" s="621"/>
      <c r="BI5" s="621"/>
      <c r="BJ5" s="621"/>
      <c r="BK5" s="621"/>
      <c r="BL5" s="621"/>
      <c r="BM5" s="621"/>
      <c r="BN5" s="622"/>
      <c r="BO5" s="673">
        <v>100</v>
      </c>
      <c r="BP5" s="673"/>
      <c r="BQ5" s="673"/>
      <c r="BR5" s="673"/>
      <c r="BS5" s="674">
        <v>17144</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121957</v>
      </c>
      <c r="S6" s="621"/>
      <c r="T6" s="621"/>
      <c r="U6" s="621"/>
      <c r="V6" s="621"/>
      <c r="W6" s="621"/>
      <c r="X6" s="621"/>
      <c r="Y6" s="622"/>
      <c r="Z6" s="673">
        <v>1.3</v>
      </c>
      <c r="AA6" s="673"/>
      <c r="AB6" s="673"/>
      <c r="AC6" s="673"/>
      <c r="AD6" s="674">
        <v>121957</v>
      </c>
      <c r="AE6" s="674"/>
      <c r="AF6" s="674"/>
      <c r="AG6" s="674"/>
      <c r="AH6" s="674"/>
      <c r="AI6" s="674"/>
      <c r="AJ6" s="674"/>
      <c r="AK6" s="674"/>
      <c r="AL6" s="643">
        <v>2.8</v>
      </c>
      <c r="AM6" s="675"/>
      <c r="AN6" s="675"/>
      <c r="AO6" s="676"/>
      <c r="AP6" s="617" t="s">
        <v>215</v>
      </c>
      <c r="AQ6" s="618"/>
      <c r="AR6" s="618"/>
      <c r="AS6" s="618"/>
      <c r="AT6" s="618"/>
      <c r="AU6" s="618"/>
      <c r="AV6" s="618"/>
      <c r="AW6" s="618"/>
      <c r="AX6" s="618"/>
      <c r="AY6" s="618"/>
      <c r="AZ6" s="618"/>
      <c r="BA6" s="618"/>
      <c r="BB6" s="618"/>
      <c r="BC6" s="618"/>
      <c r="BD6" s="618"/>
      <c r="BE6" s="618"/>
      <c r="BF6" s="619"/>
      <c r="BG6" s="620">
        <v>984691</v>
      </c>
      <c r="BH6" s="621"/>
      <c r="BI6" s="621"/>
      <c r="BJ6" s="621"/>
      <c r="BK6" s="621"/>
      <c r="BL6" s="621"/>
      <c r="BM6" s="621"/>
      <c r="BN6" s="622"/>
      <c r="BO6" s="673">
        <v>100</v>
      </c>
      <c r="BP6" s="673"/>
      <c r="BQ6" s="673"/>
      <c r="BR6" s="673"/>
      <c r="BS6" s="674">
        <v>17144</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85789</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85789</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724</v>
      </c>
      <c r="S7" s="621"/>
      <c r="T7" s="621"/>
      <c r="U7" s="621"/>
      <c r="V7" s="621"/>
      <c r="W7" s="621"/>
      <c r="X7" s="621"/>
      <c r="Y7" s="622"/>
      <c r="Z7" s="673">
        <v>0</v>
      </c>
      <c r="AA7" s="673"/>
      <c r="AB7" s="673"/>
      <c r="AC7" s="673"/>
      <c r="AD7" s="674">
        <v>724</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366550</v>
      </c>
      <c r="BH7" s="621"/>
      <c r="BI7" s="621"/>
      <c r="BJ7" s="621"/>
      <c r="BK7" s="621"/>
      <c r="BL7" s="621"/>
      <c r="BM7" s="621"/>
      <c r="BN7" s="622"/>
      <c r="BO7" s="673">
        <v>37.200000000000003</v>
      </c>
      <c r="BP7" s="673"/>
      <c r="BQ7" s="673"/>
      <c r="BR7" s="673"/>
      <c r="BS7" s="674">
        <v>17144</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1951498</v>
      </c>
      <c r="CS7" s="621"/>
      <c r="CT7" s="621"/>
      <c r="CU7" s="621"/>
      <c r="CV7" s="621"/>
      <c r="CW7" s="621"/>
      <c r="CX7" s="621"/>
      <c r="CY7" s="622"/>
      <c r="CZ7" s="673">
        <v>21</v>
      </c>
      <c r="DA7" s="673"/>
      <c r="DB7" s="673"/>
      <c r="DC7" s="673"/>
      <c r="DD7" s="626">
        <v>126432</v>
      </c>
      <c r="DE7" s="621"/>
      <c r="DF7" s="621"/>
      <c r="DG7" s="621"/>
      <c r="DH7" s="621"/>
      <c r="DI7" s="621"/>
      <c r="DJ7" s="621"/>
      <c r="DK7" s="621"/>
      <c r="DL7" s="621"/>
      <c r="DM7" s="621"/>
      <c r="DN7" s="621"/>
      <c r="DO7" s="621"/>
      <c r="DP7" s="622"/>
      <c r="DQ7" s="626">
        <v>1631317</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1344</v>
      </c>
      <c r="S8" s="621"/>
      <c r="T8" s="621"/>
      <c r="U8" s="621"/>
      <c r="V8" s="621"/>
      <c r="W8" s="621"/>
      <c r="X8" s="621"/>
      <c r="Y8" s="622"/>
      <c r="Z8" s="673">
        <v>0</v>
      </c>
      <c r="AA8" s="673"/>
      <c r="AB8" s="673"/>
      <c r="AC8" s="673"/>
      <c r="AD8" s="674">
        <v>1344</v>
      </c>
      <c r="AE8" s="674"/>
      <c r="AF8" s="674"/>
      <c r="AG8" s="674"/>
      <c r="AH8" s="674"/>
      <c r="AI8" s="674"/>
      <c r="AJ8" s="674"/>
      <c r="AK8" s="674"/>
      <c r="AL8" s="643">
        <v>0</v>
      </c>
      <c r="AM8" s="675"/>
      <c r="AN8" s="675"/>
      <c r="AO8" s="676"/>
      <c r="AP8" s="617" t="s">
        <v>222</v>
      </c>
      <c r="AQ8" s="618"/>
      <c r="AR8" s="618"/>
      <c r="AS8" s="618"/>
      <c r="AT8" s="618"/>
      <c r="AU8" s="618"/>
      <c r="AV8" s="618"/>
      <c r="AW8" s="618"/>
      <c r="AX8" s="618"/>
      <c r="AY8" s="618"/>
      <c r="AZ8" s="618"/>
      <c r="BA8" s="618"/>
      <c r="BB8" s="618"/>
      <c r="BC8" s="618"/>
      <c r="BD8" s="618"/>
      <c r="BE8" s="618"/>
      <c r="BF8" s="619"/>
      <c r="BG8" s="620">
        <v>12973</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1338552</v>
      </c>
      <c r="CS8" s="621"/>
      <c r="CT8" s="621"/>
      <c r="CU8" s="621"/>
      <c r="CV8" s="621"/>
      <c r="CW8" s="621"/>
      <c r="CX8" s="621"/>
      <c r="CY8" s="622"/>
      <c r="CZ8" s="673">
        <v>14.4</v>
      </c>
      <c r="DA8" s="673"/>
      <c r="DB8" s="673"/>
      <c r="DC8" s="673"/>
      <c r="DD8" s="626">
        <v>2353</v>
      </c>
      <c r="DE8" s="621"/>
      <c r="DF8" s="621"/>
      <c r="DG8" s="621"/>
      <c r="DH8" s="621"/>
      <c r="DI8" s="621"/>
      <c r="DJ8" s="621"/>
      <c r="DK8" s="621"/>
      <c r="DL8" s="621"/>
      <c r="DM8" s="621"/>
      <c r="DN8" s="621"/>
      <c r="DO8" s="621"/>
      <c r="DP8" s="622"/>
      <c r="DQ8" s="626">
        <v>758025</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806</v>
      </c>
      <c r="S9" s="621"/>
      <c r="T9" s="621"/>
      <c r="U9" s="621"/>
      <c r="V9" s="621"/>
      <c r="W9" s="621"/>
      <c r="X9" s="621"/>
      <c r="Y9" s="622"/>
      <c r="Z9" s="673">
        <v>0</v>
      </c>
      <c r="AA9" s="673"/>
      <c r="AB9" s="673"/>
      <c r="AC9" s="673"/>
      <c r="AD9" s="674">
        <v>806</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262616</v>
      </c>
      <c r="BH9" s="621"/>
      <c r="BI9" s="621"/>
      <c r="BJ9" s="621"/>
      <c r="BK9" s="621"/>
      <c r="BL9" s="621"/>
      <c r="BM9" s="621"/>
      <c r="BN9" s="622"/>
      <c r="BO9" s="673">
        <v>26.7</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398741</v>
      </c>
      <c r="CS9" s="621"/>
      <c r="CT9" s="621"/>
      <c r="CU9" s="621"/>
      <c r="CV9" s="621"/>
      <c r="CW9" s="621"/>
      <c r="CX9" s="621"/>
      <c r="CY9" s="622"/>
      <c r="CZ9" s="673">
        <v>4.3</v>
      </c>
      <c r="DA9" s="673"/>
      <c r="DB9" s="673"/>
      <c r="DC9" s="673"/>
      <c r="DD9" s="626">
        <v>24277</v>
      </c>
      <c r="DE9" s="621"/>
      <c r="DF9" s="621"/>
      <c r="DG9" s="621"/>
      <c r="DH9" s="621"/>
      <c r="DI9" s="621"/>
      <c r="DJ9" s="621"/>
      <c r="DK9" s="621"/>
      <c r="DL9" s="621"/>
      <c r="DM9" s="621"/>
      <c r="DN9" s="621"/>
      <c r="DO9" s="621"/>
      <c r="DP9" s="622"/>
      <c r="DQ9" s="626">
        <v>316692</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169337</v>
      </c>
      <c r="S10" s="621"/>
      <c r="T10" s="621"/>
      <c r="U10" s="621"/>
      <c r="V10" s="621"/>
      <c r="W10" s="621"/>
      <c r="X10" s="621"/>
      <c r="Y10" s="622"/>
      <c r="Z10" s="673">
        <v>1.8</v>
      </c>
      <c r="AA10" s="673"/>
      <c r="AB10" s="673"/>
      <c r="AC10" s="673"/>
      <c r="AD10" s="674">
        <v>169337</v>
      </c>
      <c r="AE10" s="674"/>
      <c r="AF10" s="674"/>
      <c r="AG10" s="674"/>
      <c r="AH10" s="674"/>
      <c r="AI10" s="674"/>
      <c r="AJ10" s="674"/>
      <c r="AK10" s="674"/>
      <c r="AL10" s="643">
        <v>3.9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27815</v>
      </c>
      <c r="BH10" s="621"/>
      <c r="BI10" s="621"/>
      <c r="BJ10" s="621"/>
      <c r="BK10" s="621"/>
      <c r="BL10" s="621"/>
      <c r="BM10" s="621"/>
      <c r="BN10" s="622"/>
      <c r="BO10" s="673">
        <v>2.8</v>
      </c>
      <c r="BP10" s="673"/>
      <c r="BQ10" s="673"/>
      <c r="BR10" s="673"/>
      <c r="BS10" s="626">
        <v>4633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1230</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230</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2761</v>
      </c>
      <c r="S11" s="621"/>
      <c r="T11" s="621"/>
      <c r="U11" s="621"/>
      <c r="V11" s="621"/>
      <c r="W11" s="621"/>
      <c r="X11" s="621"/>
      <c r="Y11" s="622"/>
      <c r="Z11" s="673">
        <v>0</v>
      </c>
      <c r="AA11" s="673"/>
      <c r="AB11" s="673"/>
      <c r="AC11" s="673"/>
      <c r="AD11" s="674">
        <v>2761</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63146</v>
      </c>
      <c r="BH11" s="621"/>
      <c r="BI11" s="621"/>
      <c r="BJ11" s="621"/>
      <c r="BK11" s="621"/>
      <c r="BL11" s="621"/>
      <c r="BM11" s="621"/>
      <c r="BN11" s="622"/>
      <c r="BO11" s="673">
        <v>6.4</v>
      </c>
      <c r="BP11" s="673"/>
      <c r="BQ11" s="673"/>
      <c r="BR11" s="673"/>
      <c r="BS11" s="626">
        <v>12511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471129</v>
      </c>
      <c r="CS11" s="621"/>
      <c r="CT11" s="621"/>
      <c r="CU11" s="621"/>
      <c r="CV11" s="621"/>
      <c r="CW11" s="621"/>
      <c r="CX11" s="621"/>
      <c r="CY11" s="622"/>
      <c r="CZ11" s="673">
        <v>5.0999999999999996</v>
      </c>
      <c r="DA11" s="673"/>
      <c r="DB11" s="673"/>
      <c r="DC11" s="673"/>
      <c r="DD11" s="626">
        <v>113567</v>
      </c>
      <c r="DE11" s="621"/>
      <c r="DF11" s="621"/>
      <c r="DG11" s="621"/>
      <c r="DH11" s="621"/>
      <c r="DI11" s="621"/>
      <c r="DJ11" s="621"/>
      <c r="DK11" s="621"/>
      <c r="DL11" s="621"/>
      <c r="DM11" s="621"/>
      <c r="DN11" s="621"/>
      <c r="DO11" s="621"/>
      <c r="DP11" s="622"/>
      <c r="DQ11" s="626">
        <v>165598</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514547</v>
      </c>
      <c r="BH12" s="621"/>
      <c r="BI12" s="621"/>
      <c r="BJ12" s="621"/>
      <c r="BK12" s="621"/>
      <c r="BL12" s="621"/>
      <c r="BM12" s="621"/>
      <c r="BN12" s="622"/>
      <c r="BO12" s="673">
        <v>52.3</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260763</v>
      </c>
      <c r="CS12" s="621"/>
      <c r="CT12" s="621"/>
      <c r="CU12" s="621"/>
      <c r="CV12" s="621"/>
      <c r="CW12" s="621"/>
      <c r="CX12" s="621"/>
      <c r="CY12" s="622"/>
      <c r="CZ12" s="673">
        <v>2.8</v>
      </c>
      <c r="DA12" s="673"/>
      <c r="DB12" s="673"/>
      <c r="DC12" s="673"/>
      <c r="DD12" s="626">
        <v>58850</v>
      </c>
      <c r="DE12" s="621"/>
      <c r="DF12" s="621"/>
      <c r="DG12" s="621"/>
      <c r="DH12" s="621"/>
      <c r="DI12" s="621"/>
      <c r="DJ12" s="621"/>
      <c r="DK12" s="621"/>
      <c r="DL12" s="621"/>
      <c r="DM12" s="621"/>
      <c r="DN12" s="621"/>
      <c r="DO12" s="621"/>
      <c r="DP12" s="622"/>
      <c r="DQ12" s="626">
        <v>217415</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19159</v>
      </c>
      <c r="S13" s="621"/>
      <c r="T13" s="621"/>
      <c r="U13" s="621"/>
      <c r="V13" s="621"/>
      <c r="W13" s="621"/>
      <c r="X13" s="621"/>
      <c r="Y13" s="622"/>
      <c r="Z13" s="673">
        <v>0.2</v>
      </c>
      <c r="AA13" s="673"/>
      <c r="AB13" s="673"/>
      <c r="AC13" s="673"/>
      <c r="AD13" s="674">
        <v>19159</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494075</v>
      </c>
      <c r="BH13" s="621"/>
      <c r="BI13" s="621"/>
      <c r="BJ13" s="621"/>
      <c r="BK13" s="621"/>
      <c r="BL13" s="621"/>
      <c r="BM13" s="621"/>
      <c r="BN13" s="622"/>
      <c r="BO13" s="673">
        <v>50.2</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1223596</v>
      </c>
      <c r="CS13" s="621"/>
      <c r="CT13" s="621"/>
      <c r="CU13" s="621"/>
      <c r="CV13" s="621"/>
      <c r="CW13" s="621"/>
      <c r="CX13" s="621"/>
      <c r="CY13" s="622"/>
      <c r="CZ13" s="673">
        <v>13.2</v>
      </c>
      <c r="DA13" s="673"/>
      <c r="DB13" s="673"/>
      <c r="DC13" s="673"/>
      <c r="DD13" s="626">
        <v>797103</v>
      </c>
      <c r="DE13" s="621"/>
      <c r="DF13" s="621"/>
      <c r="DG13" s="621"/>
      <c r="DH13" s="621"/>
      <c r="DI13" s="621"/>
      <c r="DJ13" s="621"/>
      <c r="DK13" s="621"/>
      <c r="DL13" s="621"/>
      <c r="DM13" s="621"/>
      <c r="DN13" s="621"/>
      <c r="DO13" s="621"/>
      <c r="DP13" s="622"/>
      <c r="DQ13" s="626">
        <v>626410</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21972</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390805</v>
      </c>
      <c r="CS14" s="621"/>
      <c r="CT14" s="621"/>
      <c r="CU14" s="621"/>
      <c r="CV14" s="621"/>
      <c r="CW14" s="621"/>
      <c r="CX14" s="621"/>
      <c r="CY14" s="622"/>
      <c r="CZ14" s="673">
        <v>4.2</v>
      </c>
      <c r="DA14" s="673"/>
      <c r="DB14" s="673"/>
      <c r="DC14" s="673"/>
      <c r="DD14" s="626">
        <v>51972</v>
      </c>
      <c r="DE14" s="621"/>
      <c r="DF14" s="621"/>
      <c r="DG14" s="621"/>
      <c r="DH14" s="621"/>
      <c r="DI14" s="621"/>
      <c r="DJ14" s="621"/>
      <c r="DK14" s="621"/>
      <c r="DL14" s="621"/>
      <c r="DM14" s="621"/>
      <c r="DN14" s="621"/>
      <c r="DO14" s="621"/>
      <c r="DP14" s="622"/>
      <c r="DQ14" s="626">
        <v>332398</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1178</v>
      </c>
      <c r="S15" s="621"/>
      <c r="T15" s="621"/>
      <c r="U15" s="621"/>
      <c r="V15" s="621"/>
      <c r="W15" s="621"/>
      <c r="X15" s="621"/>
      <c r="Y15" s="622"/>
      <c r="Z15" s="673">
        <v>0</v>
      </c>
      <c r="AA15" s="673"/>
      <c r="AB15" s="673"/>
      <c r="AC15" s="673"/>
      <c r="AD15" s="674">
        <v>1178</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81622</v>
      </c>
      <c r="BH15" s="621"/>
      <c r="BI15" s="621"/>
      <c r="BJ15" s="621"/>
      <c r="BK15" s="621"/>
      <c r="BL15" s="621"/>
      <c r="BM15" s="621"/>
      <c r="BN15" s="622"/>
      <c r="BO15" s="673">
        <v>8.3000000000000007</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2309923</v>
      </c>
      <c r="CS15" s="621"/>
      <c r="CT15" s="621"/>
      <c r="CU15" s="621"/>
      <c r="CV15" s="621"/>
      <c r="CW15" s="621"/>
      <c r="CX15" s="621"/>
      <c r="CY15" s="622"/>
      <c r="CZ15" s="673">
        <v>24.9</v>
      </c>
      <c r="DA15" s="673"/>
      <c r="DB15" s="673"/>
      <c r="DC15" s="673"/>
      <c r="DD15" s="626">
        <v>1778206</v>
      </c>
      <c r="DE15" s="621"/>
      <c r="DF15" s="621"/>
      <c r="DG15" s="621"/>
      <c r="DH15" s="621"/>
      <c r="DI15" s="621"/>
      <c r="DJ15" s="621"/>
      <c r="DK15" s="621"/>
      <c r="DL15" s="621"/>
      <c r="DM15" s="621"/>
      <c r="DN15" s="621"/>
      <c r="DO15" s="621"/>
      <c r="DP15" s="622"/>
      <c r="DQ15" s="626">
        <v>531498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3279752</v>
      </c>
      <c r="S16" s="621"/>
      <c r="T16" s="621"/>
      <c r="U16" s="621"/>
      <c r="V16" s="621"/>
      <c r="W16" s="621"/>
      <c r="X16" s="621"/>
      <c r="Y16" s="622"/>
      <c r="Z16" s="673">
        <v>34.700000000000003</v>
      </c>
      <c r="AA16" s="673"/>
      <c r="AB16" s="673"/>
      <c r="AC16" s="673"/>
      <c r="AD16" s="674">
        <v>2996351</v>
      </c>
      <c r="AE16" s="674"/>
      <c r="AF16" s="674"/>
      <c r="AG16" s="674"/>
      <c r="AH16" s="674"/>
      <c r="AI16" s="674"/>
      <c r="AJ16" s="674"/>
      <c r="AK16" s="674"/>
      <c r="AL16" s="643">
        <v>69.5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90192</v>
      </c>
      <c r="CS16" s="621"/>
      <c r="CT16" s="621"/>
      <c r="CU16" s="621"/>
      <c r="CV16" s="621"/>
      <c r="CW16" s="621"/>
      <c r="CX16" s="621"/>
      <c r="CY16" s="622"/>
      <c r="CZ16" s="673">
        <v>1</v>
      </c>
      <c r="DA16" s="673"/>
      <c r="DB16" s="673"/>
      <c r="DC16" s="673"/>
      <c r="DD16" s="626" t="s">
        <v>112</v>
      </c>
      <c r="DE16" s="621"/>
      <c r="DF16" s="621"/>
      <c r="DG16" s="621"/>
      <c r="DH16" s="621"/>
      <c r="DI16" s="621"/>
      <c r="DJ16" s="621"/>
      <c r="DK16" s="621"/>
      <c r="DL16" s="621"/>
      <c r="DM16" s="621"/>
      <c r="DN16" s="621"/>
      <c r="DO16" s="621"/>
      <c r="DP16" s="622"/>
      <c r="DQ16" s="626">
        <v>25781</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2996351</v>
      </c>
      <c r="S17" s="621"/>
      <c r="T17" s="621"/>
      <c r="U17" s="621"/>
      <c r="V17" s="621"/>
      <c r="W17" s="621"/>
      <c r="X17" s="621"/>
      <c r="Y17" s="622"/>
      <c r="Z17" s="673">
        <v>31.7</v>
      </c>
      <c r="AA17" s="673"/>
      <c r="AB17" s="673"/>
      <c r="AC17" s="673"/>
      <c r="AD17" s="674">
        <v>2996351</v>
      </c>
      <c r="AE17" s="674"/>
      <c r="AF17" s="674"/>
      <c r="AG17" s="674"/>
      <c r="AH17" s="674"/>
      <c r="AI17" s="674"/>
      <c r="AJ17" s="674"/>
      <c r="AK17" s="674"/>
      <c r="AL17" s="643">
        <v>69.5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761730</v>
      </c>
      <c r="CS17" s="621"/>
      <c r="CT17" s="621"/>
      <c r="CU17" s="621"/>
      <c r="CV17" s="621"/>
      <c r="CW17" s="621"/>
      <c r="CX17" s="621"/>
      <c r="CY17" s="622"/>
      <c r="CZ17" s="673">
        <v>8.1999999999999993</v>
      </c>
      <c r="DA17" s="673"/>
      <c r="DB17" s="673"/>
      <c r="DC17" s="673"/>
      <c r="DD17" s="626" t="s">
        <v>112</v>
      </c>
      <c r="DE17" s="621"/>
      <c r="DF17" s="621"/>
      <c r="DG17" s="621"/>
      <c r="DH17" s="621"/>
      <c r="DI17" s="621"/>
      <c r="DJ17" s="621"/>
      <c r="DK17" s="621"/>
      <c r="DL17" s="621"/>
      <c r="DM17" s="621"/>
      <c r="DN17" s="621"/>
      <c r="DO17" s="621"/>
      <c r="DP17" s="622"/>
      <c r="DQ17" s="626">
        <v>686151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283401</v>
      </c>
      <c r="S18" s="621"/>
      <c r="T18" s="621"/>
      <c r="U18" s="621"/>
      <c r="V18" s="621"/>
      <c r="W18" s="621"/>
      <c r="X18" s="621"/>
      <c r="Y18" s="622"/>
      <c r="Z18" s="673">
        <v>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4581709</v>
      </c>
      <c r="S20" s="621"/>
      <c r="T20" s="621"/>
      <c r="U20" s="621"/>
      <c r="V20" s="621"/>
      <c r="W20" s="621"/>
      <c r="X20" s="621"/>
      <c r="Y20" s="622"/>
      <c r="Z20" s="673">
        <v>48.5</v>
      </c>
      <c r="AA20" s="673"/>
      <c r="AB20" s="673"/>
      <c r="AC20" s="673"/>
      <c r="AD20" s="674">
        <v>4298308</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9283948</v>
      </c>
      <c r="CS20" s="621"/>
      <c r="CT20" s="621"/>
      <c r="CU20" s="621"/>
      <c r="CV20" s="621"/>
      <c r="CW20" s="621"/>
      <c r="CX20" s="621"/>
      <c r="CY20" s="622"/>
      <c r="CZ20" s="673">
        <v>100</v>
      </c>
      <c r="DA20" s="673"/>
      <c r="DB20" s="673"/>
      <c r="DC20" s="673"/>
      <c r="DD20" s="626">
        <v>2952760</v>
      </c>
      <c r="DE20" s="621"/>
      <c r="DF20" s="621"/>
      <c r="DG20" s="621"/>
      <c r="DH20" s="621"/>
      <c r="DI20" s="621"/>
      <c r="DJ20" s="621"/>
      <c r="DK20" s="621"/>
      <c r="DL20" s="621"/>
      <c r="DM20" s="621"/>
      <c r="DN20" s="621"/>
      <c r="DO20" s="621"/>
      <c r="DP20" s="622"/>
      <c r="DQ20" s="626">
        <v>5377304</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1178</v>
      </c>
      <c r="S21" s="621"/>
      <c r="T21" s="621"/>
      <c r="U21" s="621"/>
      <c r="V21" s="621"/>
      <c r="W21" s="621"/>
      <c r="X21" s="621"/>
      <c r="Y21" s="622"/>
      <c r="Z21" s="673">
        <v>0</v>
      </c>
      <c r="AA21" s="673"/>
      <c r="AB21" s="673"/>
      <c r="AC21" s="673"/>
      <c r="AD21" s="674">
        <v>1178</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20749</v>
      </c>
      <c r="S22" s="621"/>
      <c r="T22" s="621"/>
      <c r="U22" s="621"/>
      <c r="V22" s="621"/>
      <c r="W22" s="621"/>
      <c r="X22" s="621"/>
      <c r="Y22" s="622"/>
      <c r="Z22" s="673">
        <v>0.2</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232351</v>
      </c>
      <c r="S23" s="621"/>
      <c r="T23" s="621"/>
      <c r="U23" s="621"/>
      <c r="V23" s="621"/>
      <c r="W23" s="621"/>
      <c r="X23" s="621"/>
      <c r="Y23" s="622"/>
      <c r="Z23" s="673">
        <v>2.5</v>
      </c>
      <c r="AA23" s="673"/>
      <c r="AB23" s="673"/>
      <c r="AC23" s="673"/>
      <c r="AD23" s="674">
        <v>4168</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73928</v>
      </c>
      <c r="S24" s="621"/>
      <c r="T24" s="621"/>
      <c r="U24" s="621"/>
      <c r="V24" s="621"/>
      <c r="W24" s="621"/>
      <c r="X24" s="621"/>
      <c r="Y24" s="622"/>
      <c r="Z24" s="673">
        <v>0.8</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2605449</v>
      </c>
      <c r="CS24" s="671"/>
      <c r="CT24" s="671"/>
      <c r="CU24" s="671"/>
      <c r="CV24" s="671"/>
      <c r="CW24" s="671"/>
      <c r="CX24" s="671"/>
      <c r="CY24" s="718"/>
      <c r="CZ24" s="722">
        <v>28.1</v>
      </c>
      <c r="DA24" s="723"/>
      <c r="DB24" s="723"/>
      <c r="DC24" s="724"/>
      <c r="DD24" s="717">
        <v>2056394</v>
      </c>
      <c r="DE24" s="671"/>
      <c r="DF24" s="671"/>
      <c r="DG24" s="671"/>
      <c r="DH24" s="671"/>
      <c r="DI24" s="671"/>
      <c r="DJ24" s="671"/>
      <c r="DK24" s="718"/>
      <c r="DL24" s="717">
        <v>2032067</v>
      </c>
      <c r="DM24" s="671"/>
      <c r="DN24" s="671"/>
      <c r="DO24" s="671"/>
      <c r="DP24" s="671"/>
      <c r="DQ24" s="671"/>
      <c r="DR24" s="671"/>
      <c r="DS24" s="671"/>
      <c r="DT24" s="671"/>
      <c r="DU24" s="671"/>
      <c r="DV24" s="718"/>
      <c r="DW24" s="719">
        <v>45.2</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1087395</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1314083</v>
      </c>
      <c r="CS25" s="639"/>
      <c r="CT25" s="639"/>
      <c r="CU25" s="639"/>
      <c r="CV25" s="639"/>
      <c r="CW25" s="639"/>
      <c r="CX25" s="639"/>
      <c r="CY25" s="640"/>
      <c r="CZ25" s="623">
        <v>14.2</v>
      </c>
      <c r="DA25" s="641"/>
      <c r="DB25" s="641"/>
      <c r="DC25" s="642"/>
      <c r="DD25" s="626">
        <v>1249064</v>
      </c>
      <c r="DE25" s="639"/>
      <c r="DF25" s="639"/>
      <c r="DG25" s="639"/>
      <c r="DH25" s="639"/>
      <c r="DI25" s="639"/>
      <c r="DJ25" s="639"/>
      <c r="DK25" s="640"/>
      <c r="DL25" s="626">
        <v>1227199</v>
      </c>
      <c r="DM25" s="639"/>
      <c r="DN25" s="639"/>
      <c r="DO25" s="639"/>
      <c r="DP25" s="639"/>
      <c r="DQ25" s="639"/>
      <c r="DR25" s="639"/>
      <c r="DS25" s="639"/>
      <c r="DT25" s="639"/>
      <c r="DU25" s="639"/>
      <c r="DV25" s="640"/>
      <c r="DW25" s="643">
        <v>27.3</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783965</v>
      </c>
      <c r="CS26" s="621"/>
      <c r="CT26" s="621"/>
      <c r="CU26" s="621"/>
      <c r="CV26" s="621"/>
      <c r="CW26" s="621"/>
      <c r="CX26" s="621"/>
      <c r="CY26" s="622"/>
      <c r="CZ26" s="623">
        <v>8.4</v>
      </c>
      <c r="DA26" s="641"/>
      <c r="DB26" s="641"/>
      <c r="DC26" s="642"/>
      <c r="DD26" s="626">
        <v>744124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309964</v>
      </c>
      <c r="S27" s="621"/>
      <c r="T27" s="621"/>
      <c r="U27" s="621"/>
      <c r="V27" s="621"/>
      <c r="W27" s="621"/>
      <c r="X27" s="621"/>
      <c r="Y27" s="622"/>
      <c r="Z27" s="673">
        <v>3.3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984691</v>
      </c>
      <c r="BH27" s="621"/>
      <c r="BI27" s="621"/>
      <c r="BJ27" s="621"/>
      <c r="BK27" s="621"/>
      <c r="BL27" s="621"/>
      <c r="BM27" s="621"/>
      <c r="BN27" s="622"/>
      <c r="BO27" s="673">
        <v>100</v>
      </c>
      <c r="BP27" s="673"/>
      <c r="BQ27" s="673"/>
      <c r="BR27" s="673"/>
      <c r="BS27" s="626">
        <v>17144</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529636</v>
      </c>
      <c r="CS27" s="639"/>
      <c r="CT27" s="639"/>
      <c r="CU27" s="639"/>
      <c r="CV27" s="639"/>
      <c r="CW27" s="639"/>
      <c r="CX27" s="639"/>
      <c r="CY27" s="640"/>
      <c r="CZ27" s="623">
        <v>5.7</v>
      </c>
      <c r="DA27" s="641"/>
      <c r="DB27" s="641"/>
      <c r="DC27" s="642"/>
      <c r="DD27" s="626">
        <v>121179</v>
      </c>
      <c r="DE27" s="639"/>
      <c r="DF27" s="639"/>
      <c r="DG27" s="639"/>
      <c r="DH27" s="639"/>
      <c r="DI27" s="639"/>
      <c r="DJ27" s="639"/>
      <c r="DK27" s="640"/>
      <c r="DL27" s="626">
        <v>118717</v>
      </c>
      <c r="DM27" s="639"/>
      <c r="DN27" s="639"/>
      <c r="DO27" s="639"/>
      <c r="DP27" s="639"/>
      <c r="DQ27" s="639"/>
      <c r="DR27" s="639"/>
      <c r="DS27" s="639"/>
      <c r="DT27" s="639"/>
      <c r="DU27" s="639"/>
      <c r="DV27" s="640"/>
      <c r="DW27" s="643">
        <v>2.6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17818</v>
      </c>
      <c r="S28" s="621"/>
      <c r="T28" s="621"/>
      <c r="U28" s="621"/>
      <c r="V28" s="621"/>
      <c r="W28" s="621"/>
      <c r="X28" s="621"/>
      <c r="Y28" s="622"/>
      <c r="Z28" s="673">
        <v>0.2</v>
      </c>
      <c r="AA28" s="673"/>
      <c r="AB28" s="673"/>
      <c r="AC28" s="673"/>
      <c r="AD28" s="674">
        <v>9961</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761730</v>
      </c>
      <c r="CS28" s="621"/>
      <c r="CT28" s="621"/>
      <c r="CU28" s="621"/>
      <c r="CV28" s="621"/>
      <c r="CW28" s="621"/>
      <c r="CX28" s="621"/>
      <c r="CY28" s="622"/>
      <c r="CZ28" s="623">
        <v>8.1999999999999993</v>
      </c>
      <c r="DA28" s="641"/>
      <c r="DB28" s="641"/>
      <c r="DC28" s="642"/>
      <c r="DD28" s="626">
        <v>686151</v>
      </c>
      <c r="DE28" s="621"/>
      <c r="DF28" s="621"/>
      <c r="DG28" s="621"/>
      <c r="DH28" s="621"/>
      <c r="DI28" s="621"/>
      <c r="DJ28" s="621"/>
      <c r="DK28" s="622"/>
      <c r="DL28" s="626">
        <v>686151</v>
      </c>
      <c r="DM28" s="621"/>
      <c r="DN28" s="621"/>
      <c r="DO28" s="621"/>
      <c r="DP28" s="621"/>
      <c r="DQ28" s="621"/>
      <c r="DR28" s="621"/>
      <c r="DS28" s="621"/>
      <c r="DT28" s="621"/>
      <c r="DU28" s="621"/>
      <c r="DV28" s="622"/>
      <c r="DW28" s="643">
        <v>15.3</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821173</v>
      </c>
      <c r="S29" s="621"/>
      <c r="T29" s="621"/>
      <c r="U29" s="621"/>
      <c r="V29" s="621"/>
      <c r="W29" s="621"/>
      <c r="X29" s="621"/>
      <c r="Y29" s="622"/>
      <c r="Z29" s="673">
        <v>8.6999999999999993</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761672</v>
      </c>
      <c r="CS29" s="639"/>
      <c r="CT29" s="639"/>
      <c r="CU29" s="639"/>
      <c r="CV29" s="639"/>
      <c r="CW29" s="639"/>
      <c r="CX29" s="639"/>
      <c r="CY29" s="640"/>
      <c r="CZ29" s="623">
        <v>8.1999999999999993</v>
      </c>
      <c r="DA29" s="641"/>
      <c r="DB29" s="641"/>
      <c r="DC29" s="642"/>
      <c r="DD29" s="626">
        <v>686093</v>
      </c>
      <c r="DE29" s="639"/>
      <c r="DF29" s="639"/>
      <c r="DG29" s="639"/>
      <c r="DH29" s="639"/>
      <c r="DI29" s="639"/>
      <c r="DJ29" s="639"/>
      <c r="DK29" s="640"/>
      <c r="DL29" s="626">
        <v>686093</v>
      </c>
      <c r="DM29" s="639"/>
      <c r="DN29" s="639"/>
      <c r="DO29" s="639"/>
      <c r="DP29" s="639"/>
      <c r="DQ29" s="639"/>
      <c r="DR29" s="639"/>
      <c r="DS29" s="639"/>
      <c r="DT29" s="639"/>
      <c r="DU29" s="639"/>
      <c r="DV29" s="640"/>
      <c r="DW29" s="643">
        <v>15.3</v>
      </c>
      <c r="DX29" s="644"/>
      <c r="DY29" s="644"/>
      <c r="DZ29" s="644"/>
      <c r="EA29" s="644"/>
      <c r="EB29" s="644"/>
      <c r="EC29" s="645"/>
    </row>
    <row r="30" spans="2:133" ht="11.25" customHeight="1">
      <c r="B30" s="617" t="s">
        <v>291</v>
      </c>
      <c r="C30" s="618"/>
      <c r="D30" s="618"/>
      <c r="E30" s="618"/>
      <c r="F30" s="618"/>
      <c r="G30" s="618"/>
      <c r="H30" s="618"/>
      <c r="I30" s="618"/>
      <c r="J30" s="618"/>
      <c r="K30" s="618"/>
      <c r="L30" s="618"/>
      <c r="M30" s="618"/>
      <c r="N30" s="618"/>
      <c r="O30" s="618"/>
      <c r="P30" s="618"/>
      <c r="Q30" s="619"/>
      <c r="R30" s="620">
        <v>100894</v>
      </c>
      <c r="S30" s="621"/>
      <c r="T30" s="621"/>
      <c r="U30" s="621"/>
      <c r="V30" s="621"/>
      <c r="W30" s="621"/>
      <c r="X30" s="621"/>
      <c r="Y30" s="622"/>
      <c r="Z30" s="673">
        <v>1.1000000000000001</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98.3</v>
      </c>
      <c r="BH30" s="687"/>
      <c r="BI30" s="687"/>
      <c r="BJ30" s="687"/>
      <c r="BK30" s="687"/>
      <c r="BL30" s="687"/>
      <c r="BM30" s="688">
        <v>91.5</v>
      </c>
      <c r="BN30" s="687"/>
      <c r="BO30" s="687"/>
      <c r="BP30" s="687"/>
      <c r="BQ30" s="689"/>
      <c r="BR30" s="686">
        <v>98.5</v>
      </c>
      <c r="BS30" s="687"/>
      <c r="BT30" s="687"/>
      <c r="BU30" s="687"/>
      <c r="BV30" s="687"/>
      <c r="BW30" s="687"/>
      <c r="BX30" s="688">
        <v>90.7</v>
      </c>
      <c r="BY30" s="687"/>
      <c r="BZ30" s="687"/>
      <c r="CA30" s="687"/>
      <c r="CB30" s="689"/>
      <c r="CD30" s="692"/>
      <c r="CE30" s="693"/>
      <c r="CF30" s="657" t="s">
        <v>294</v>
      </c>
      <c r="CG30" s="654"/>
      <c r="CH30" s="654"/>
      <c r="CI30" s="654"/>
      <c r="CJ30" s="654"/>
      <c r="CK30" s="654"/>
      <c r="CL30" s="654"/>
      <c r="CM30" s="654"/>
      <c r="CN30" s="654"/>
      <c r="CO30" s="654"/>
      <c r="CP30" s="654"/>
      <c r="CQ30" s="655"/>
      <c r="CR30" s="620">
        <v>691791</v>
      </c>
      <c r="CS30" s="621"/>
      <c r="CT30" s="621"/>
      <c r="CU30" s="621"/>
      <c r="CV30" s="621"/>
      <c r="CW30" s="621"/>
      <c r="CX30" s="621"/>
      <c r="CY30" s="622"/>
      <c r="CZ30" s="623">
        <v>7.5</v>
      </c>
      <c r="DA30" s="641"/>
      <c r="DB30" s="641"/>
      <c r="DC30" s="642"/>
      <c r="DD30" s="626">
        <v>616212</v>
      </c>
      <c r="DE30" s="621"/>
      <c r="DF30" s="621"/>
      <c r="DG30" s="621"/>
      <c r="DH30" s="621"/>
      <c r="DI30" s="621"/>
      <c r="DJ30" s="621"/>
      <c r="DK30" s="622"/>
      <c r="DL30" s="626">
        <v>616212</v>
      </c>
      <c r="DM30" s="621"/>
      <c r="DN30" s="621"/>
      <c r="DO30" s="621"/>
      <c r="DP30" s="621"/>
      <c r="DQ30" s="621"/>
      <c r="DR30" s="621"/>
      <c r="DS30" s="621"/>
      <c r="DT30" s="621"/>
      <c r="DU30" s="621"/>
      <c r="DV30" s="622"/>
      <c r="DW30" s="643">
        <v>13.7</v>
      </c>
      <c r="DX30" s="644"/>
      <c r="DY30" s="644"/>
      <c r="DZ30" s="644"/>
      <c r="EA30" s="644"/>
      <c r="EB30" s="644"/>
      <c r="EC30" s="645"/>
    </row>
    <row r="31" spans="2:133" ht="11.25" customHeight="1">
      <c r="B31" s="617" t="s">
        <v>295</v>
      </c>
      <c r="C31" s="618"/>
      <c r="D31" s="618"/>
      <c r="E31" s="618"/>
      <c r="F31" s="618"/>
      <c r="G31" s="618"/>
      <c r="H31" s="618"/>
      <c r="I31" s="618"/>
      <c r="J31" s="618"/>
      <c r="K31" s="618"/>
      <c r="L31" s="618"/>
      <c r="M31" s="618"/>
      <c r="N31" s="618"/>
      <c r="O31" s="618"/>
      <c r="P31" s="618"/>
      <c r="Q31" s="619"/>
      <c r="R31" s="620">
        <v>70468</v>
      </c>
      <c r="S31" s="621"/>
      <c r="T31" s="621"/>
      <c r="U31" s="621"/>
      <c r="V31" s="621"/>
      <c r="W31" s="621"/>
      <c r="X31" s="621"/>
      <c r="Y31" s="622"/>
      <c r="Z31" s="673">
        <v>0.7</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98.5</v>
      </c>
      <c r="BH31" s="639"/>
      <c r="BI31" s="639"/>
      <c r="BJ31" s="639"/>
      <c r="BK31" s="639"/>
      <c r="BL31" s="639"/>
      <c r="BM31" s="675">
        <v>90.6</v>
      </c>
      <c r="BN31" s="685"/>
      <c r="BO31" s="685"/>
      <c r="BP31" s="685"/>
      <c r="BQ31" s="649"/>
      <c r="BR31" s="684">
        <v>98.8</v>
      </c>
      <c r="BS31" s="639"/>
      <c r="BT31" s="639"/>
      <c r="BU31" s="639"/>
      <c r="BV31" s="639"/>
      <c r="BW31" s="639"/>
      <c r="BX31" s="675">
        <v>89.9</v>
      </c>
      <c r="BY31" s="685"/>
      <c r="BZ31" s="685"/>
      <c r="CA31" s="685"/>
      <c r="CB31" s="649"/>
      <c r="CD31" s="692"/>
      <c r="CE31" s="693"/>
      <c r="CF31" s="657" t="s">
        <v>298</v>
      </c>
      <c r="CG31" s="654"/>
      <c r="CH31" s="654"/>
      <c r="CI31" s="654"/>
      <c r="CJ31" s="654"/>
      <c r="CK31" s="654"/>
      <c r="CL31" s="654"/>
      <c r="CM31" s="654"/>
      <c r="CN31" s="654"/>
      <c r="CO31" s="654"/>
      <c r="CP31" s="654"/>
      <c r="CQ31" s="655"/>
      <c r="CR31" s="620">
        <v>69881</v>
      </c>
      <c r="CS31" s="639"/>
      <c r="CT31" s="639"/>
      <c r="CU31" s="639"/>
      <c r="CV31" s="639"/>
      <c r="CW31" s="639"/>
      <c r="CX31" s="639"/>
      <c r="CY31" s="640"/>
      <c r="CZ31" s="623">
        <v>0.8</v>
      </c>
      <c r="DA31" s="641"/>
      <c r="DB31" s="641"/>
      <c r="DC31" s="642"/>
      <c r="DD31" s="626">
        <v>69881</v>
      </c>
      <c r="DE31" s="639"/>
      <c r="DF31" s="639"/>
      <c r="DG31" s="639"/>
      <c r="DH31" s="639"/>
      <c r="DI31" s="639"/>
      <c r="DJ31" s="639"/>
      <c r="DK31" s="640"/>
      <c r="DL31" s="626">
        <v>69881</v>
      </c>
      <c r="DM31" s="639"/>
      <c r="DN31" s="639"/>
      <c r="DO31" s="639"/>
      <c r="DP31" s="639"/>
      <c r="DQ31" s="639"/>
      <c r="DR31" s="639"/>
      <c r="DS31" s="639"/>
      <c r="DT31" s="639"/>
      <c r="DU31" s="639"/>
      <c r="DV31" s="640"/>
      <c r="DW31" s="643">
        <v>1.6</v>
      </c>
      <c r="DX31" s="644"/>
      <c r="DY31" s="644"/>
      <c r="DZ31" s="644"/>
      <c r="EA31" s="644"/>
      <c r="EB31" s="644"/>
      <c r="EC31" s="645"/>
    </row>
    <row r="32" spans="2:133" ht="11.25" customHeight="1">
      <c r="B32" s="617" t="s">
        <v>299</v>
      </c>
      <c r="C32" s="618"/>
      <c r="D32" s="618"/>
      <c r="E32" s="618"/>
      <c r="F32" s="618"/>
      <c r="G32" s="618"/>
      <c r="H32" s="618"/>
      <c r="I32" s="618"/>
      <c r="J32" s="618"/>
      <c r="K32" s="618"/>
      <c r="L32" s="618"/>
      <c r="M32" s="618"/>
      <c r="N32" s="618"/>
      <c r="O32" s="618"/>
      <c r="P32" s="618"/>
      <c r="Q32" s="619"/>
      <c r="R32" s="620">
        <v>173103</v>
      </c>
      <c r="S32" s="621"/>
      <c r="T32" s="621"/>
      <c r="U32" s="621"/>
      <c r="V32" s="621"/>
      <c r="W32" s="621"/>
      <c r="X32" s="621"/>
      <c r="Y32" s="622"/>
      <c r="Z32" s="673">
        <v>1.8</v>
      </c>
      <c r="AA32" s="673"/>
      <c r="AB32" s="673"/>
      <c r="AC32" s="673"/>
      <c r="AD32" s="674">
        <v>31</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97.8</v>
      </c>
      <c r="BH32" s="605"/>
      <c r="BI32" s="605"/>
      <c r="BJ32" s="605"/>
      <c r="BK32" s="605"/>
      <c r="BL32" s="605"/>
      <c r="BM32" s="668">
        <v>90.3</v>
      </c>
      <c r="BN32" s="605"/>
      <c r="BO32" s="605"/>
      <c r="BP32" s="605"/>
      <c r="BQ32" s="662"/>
      <c r="BR32" s="683">
        <v>97.9</v>
      </c>
      <c r="BS32" s="605"/>
      <c r="BT32" s="605"/>
      <c r="BU32" s="605"/>
      <c r="BV32" s="605"/>
      <c r="BW32" s="605"/>
      <c r="BX32" s="668">
        <v>89.3</v>
      </c>
      <c r="BY32" s="605"/>
      <c r="BZ32" s="605"/>
      <c r="CA32" s="605"/>
      <c r="CB32" s="662"/>
      <c r="CD32" s="694"/>
      <c r="CE32" s="695"/>
      <c r="CF32" s="657" t="s">
        <v>301</v>
      </c>
      <c r="CG32" s="654"/>
      <c r="CH32" s="654"/>
      <c r="CI32" s="654"/>
      <c r="CJ32" s="654"/>
      <c r="CK32" s="654"/>
      <c r="CL32" s="654"/>
      <c r="CM32" s="654"/>
      <c r="CN32" s="654"/>
      <c r="CO32" s="654"/>
      <c r="CP32" s="654"/>
      <c r="CQ32" s="655"/>
      <c r="CR32" s="620">
        <v>58</v>
      </c>
      <c r="CS32" s="621"/>
      <c r="CT32" s="621"/>
      <c r="CU32" s="621"/>
      <c r="CV32" s="621"/>
      <c r="CW32" s="621"/>
      <c r="CX32" s="621"/>
      <c r="CY32" s="622"/>
      <c r="CZ32" s="623">
        <v>0</v>
      </c>
      <c r="DA32" s="641"/>
      <c r="DB32" s="641"/>
      <c r="DC32" s="642"/>
      <c r="DD32" s="626">
        <v>58</v>
      </c>
      <c r="DE32" s="621"/>
      <c r="DF32" s="621"/>
      <c r="DG32" s="621"/>
      <c r="DH32" s="621"/>
      <c r="DI32" s="621"/>
      <c r="DJ32" s="621"/>
      <c r="DK32" s="622"/>
      <c r="DL32" s="626">
        <v>58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302</v>
      </c>
      <c r="C33" s="618"/>
      <c r="D33" s="618"/>
      <c r="E33" s="618"/>
      <c r="F33" s="618"/>
      <c r="G33" s="618"/>
      <c r="H33" s="618"/>
      <c r="I33" s="618"/>
      <c r="J33" s="618"/>
      <c r="K33" s="618"/>
      <c r="L33" s="618"/>
      <c r="M33" s="618"/>
      <c r="N33" s="618"/>
      <c r="O33" s="618"/>
      <c r="P33" s="618"/>
      <c r="Q33" s="619"/>
      <c r="R33" s="620">
        <v>1957474</v>
      </c>
      <c r="S33" s="621"/>
      <c r="T33" s="621"/>
      <c r="U33" s="621"/>
      <c r="V33" s="621"/>
      <c r="W33" s="621"/>
      <c r="X33" s="621"/>
      <c r="Y33" s="622"/>
      <c r="Z33" s="673">
        <v>20.7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3635547</v>
      </c>
      <c r="CS33" s="639"/>
      <c r="CT33" s="639"/>
      <c r="CU33" s="639"/>
      <c r="CV33" s="639"/>
      <c r="CW33" s="639"/>
      <c r="CX33" s="639"/>
      <c r="CY33" s="640"/>
      <c r="CZ33" s="623">
        <v>39.200000000000003</v>
      </c>
      <c r="DA33" s="641"/>
      <c r="DB33" s="641"/>
      <c r="DC33" s="642"/>
      <c r="DD33" s="626">
        <v>2832677</v>
      </c>
      <c r="DE33" s="639"/>
      <c r="DF33" s="639"/>
      <c r="DG33" s="639"/>
      <c r="DH33" s="639"/>
      <c r="DI33" s="639"/>
      <c r="DJ33" s="639"/>
      <c r="DK33" s="640"/>
      <c r="DL33" s="626">
        <v>1511777</v>
      </c>
      <c r="DM33" s="639"/>
      <c r="DN33" s="639"/>
      <c r="DO33" s="639"/>
      <c r="DP33" s="639"/>
      <c r="DQ33" s="639"/>
      <c r="DR33" s="639"/>
      <c r="DS33" s="639"/>
      <c r="DT33" s="639"/>
      <c r="DU33" s="639"/>
      <c r="DV33" s="640"/>
      <c r="DW33" s="643">
        <v>33.6</v>
      </c>
      <c r="DX33" s="644"/>
      <c r="DY33" s="644"/>
      <c r="DZ33" s="644"/>
      <c r="EA33" s="644"/>
      <c r="EB33" s="644"/>
      <c r="EC33" s="645"/>
    </row>
    <row r="34" spans="2:133" ht="11.25" customHeight="1">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1086398</v>
      </c>
      <c r="CS34" s="621"/>
      <c r="CT34" s="621"/>
      <c r="CU34" s="621"/>
      <c r="CV34" s="621"/>
      <c r="CW34" s="621"/>
      <c r="CX34" s="621"/>
      <c r="CY34" s="622"/>
      <c r="CZ34" s="623">
        <v>11.7</v>
      </c>
      <c r="DA34" s="641"/>
      <c r="DB34" s="641"/>
      <c r="DC34" s="642"/>
      <c r="DD34" s="626">
        <v>843158</v>
      </c>
      <c r="DE34" s="621"/>
      <c r="DF34" s="621"/>
      <c r="DG34" s="621"/>
      <c r="DH34" s="621"/>
      <c r="DI34" s="621"/>
      <c r="DJ34" s="621"/>
      <c r="DK34" s="622"/>
      <c r="DL34" s="626">
        <v>549727</v>
      </c>
      <c r="DM34" s="621"/>
      <c r="DN34" s="621"/>
      <c r="DO34" s="621"/>
      <c r="DP34" s="621"/>
      <c r="DQ34" s="621"/>
      <c r="DR34" s="621"/>
      <c r="DS34" s="621"/>
      <c r="DT34" s="621"/>
      <c r="DU34" s="621"/>
      <c r="DV34" s="622"/>
      <c r="DW34" s="643">
        <v>12.2</v>
      </c>
      <c r="DX34" s="644"/>
      <c r="DY34" s="644"/>
      <c r="DZ34" s="644"/>
      <c r="EA34" s="644"/>
      <c r="EB34" s="644"/>
      <c r="EC34" s="645"/>
    </row>
    <row r="35" spans="2:133" ht="11.25" customHeight="1">
      <c r="B35" s="617" t="s">
        <v>308</v>
      </c>
      <c r="C35" s="618"/>
      <c r="D35" s="618"/>
      <c r="E35" s="618"/>
      <c r="F35" s="618"/>
      <c r="G35" s="618"/>
      <c r="H35" s="618"/>
      <c r="I35" s="618"/>
      <c r="J35" s="618"/>
      <c r="K35" s="618"/>
      <c r="L35" s="618"/>
      <c r="M35" s="618"/>
      <c r="N35" s="618"/>
      <c r="O35" s="618"/>
      <c r="P35" s="618"/>
      <c r="Q35" s="619"/>
      <c r="R35" s="620">
        <v>180674</v>
      </c>
      <c r="S35" s="621"/>
      <c r="T35" s="621"/>
      <c r="U35" s="621"/>
      <c r="V35" s="621"/>
      <c r="W35" s="621"/>
      <c r="X35" s="621"/>
      <c r="Y35" s="622"/>
      <c r="Z35" s="673">
        <v>1.9</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867903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4430</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30713</v>
      </c>
      <c r="CS35" s="639"/>
      <c r="CT35" s="639"/>
      <c r="CU35" s="639"/>
      <c r="CV35" s="639"/>
      <c r="CW35" s="639"/>
      <c r="CX35" s="639"/>
      <c r="CY35" s="640"/>
      <c r="CZ35" s="623">
        <v>0.3</v>
      </c>
      <c r="DA35" s="641"/>
      <c r="DB35" s="641"/>
      <c r="DC35" s="642"/>
      <c r="DD35" s="626">
        <v>18860</v>
      </c>
      <c r="DE35" s="639"/>
      <c r="DF35" s="639"/>
      <c r="DG35" s="639"/>
      <c r="DH35" s="639"/>
      <c r="DI35" s="639"/>
      <c r="DJ35" s="639"/>
      <c r="DK35" s="640"/>
      <c r="DL35" s="626">
        <v>18860</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312</v>
      </c>
      <c r="C36" s="602"/>
      <c r="D36" s="602"/>
      <c r="E36" s="602"/>
      <c r="F36" s="602"/>
      <c r="G36" s="602"/>
      <c r="H36" s="602"/>
      <c r="I36" s="602"/>
      <c r="J36" s="602"/>
      <c r="K36" s="602"/>
      <c r="L36" s="602"/>
      <c r="M36" s="602"/>
      <c r="N36" s="602"/>
      <c r="O36" s="602"/>
      <c r="P36" s="602"/>
      <c r="Q36" s="603"/>
      <c r="R36" s="604">
        <v>9448204</v>
      </c>
      <c r="S36" s="661"/>
      <c r="T36" s="661"/>
      <c r="U36" s="661"/>
      <c r="V36" s="661"/>
      <c r="W36" s="661"/>
      <c r="X36" s="661"/>
      <c r="Y36" s="664"/>
      <c r="Z36" s="665">
        <v>100</v>
      </c>
      <c r="AA36" s="665"/>
      <c r="AB36" s="665"/>
      <c r="AC36" s="665"/>
      <c r="AD36" s="666">
        <v>4313646</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265078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-18327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1197165</v>
      </c>
      <c r="CS36" s="621"/>
      <c r="CT36" s="621"/>
      <c r="CU36" s="621"/>
      <c r="CV36" s="621"/>
      <c r="CW36" s="621"/>
      <c r="CX36" s="621"/>
      <c r="CY36" s="622"/>
      <c r="CZ36" s="623">
        <v>12.9</v>
      </c>
      <c r="DA36" s="641"/>
      <c r="DB36" s="641"/>
      <c r="DC36" s="642"/>
      <c r="DD36" s="626">
        <v>1049514</v>
      </c>
      <c r="DE36" s="621"/>
      <c r="DF36" s="621"/>
      <c r="DG36" s="621"/>
      <c r="DH36" s="621"/>
      <c r="DI36" s="621"/>
      <c r="DJ36" s="621"/>
      <c r="DK36" s="622"/>
      <c r="DL36" s="626">
        <v>485341</v>
      </c>
      <c r="DM36" s="621"/>
      <c r="DN36" s="621"/>
      <c r="DO36" s="621"/>
      <c r="DP36" s="621"/>
      <c r="DQ36" s="621"/>
      <c r="DR36" s="621"/>
      <c r="DS36" s="621"/>
      <c r="DT36" s="621"/>
      <c r="DU36" s="621"/>
      <c r="DV36" s="622"/>
      <c r="DW36" s="643">
        <v>10.8</v>
      </c>
      <c r="DX36" s="644"/>
      <c r="DY36" s="644"/>
      <c r="DZ36" s="644"/>
      <c r="EA36" s="644"/>
      <c r="EB36" s="644"/>
      <c r="EC36" s="645"/>
    </row>
    <row r="37" spans="2:133" ht="11.25" customHeight="1">
      <c r="AQ37" s="646" t="s">
        <v>316</v>
      </c>
      <c r="AR37" s="647"/>
      <c r="AS37" s="647"/>
      <c r="AT37" s="647"/>
      <c r="AU37" s="647"/>
      <c r="AV37" s="647"/>
      <c r="AW37" s="647"/>
      <c r="AX37" s="647"/>
      <c r="AY37" s="648"/>
      <c r="AZ37" s="620">
        <v>94815</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1398</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33614</v>
      </c>
      <c r="CS37" s="639"/>
      <c r="CT37" s="639"/>
      <c r="CU37" s="639"/>
      <c r="CV37" s="639"/>
      <c r="CW37" s="639"/>
      <c r="CX37" s="639"/>
      <c r="CY37" s="640"/>
      <c r="CZ37" s="623">
        <v>0.4</v>
      </c>
      <c r="DA37" s="641"/>
      <c r="DB37" s="641"/>
      <c r="DC37" s="642"/>
      <c r="DD37" s="626">
        <v>33614</v>
      </c>
      <c r="DE37" s="639"/>
      <c r="DF37" s="639"/>
      <c r="DG37" s="639"/>
      <c r="DH37" s="639"/>
      <c r="DI37" s="639"/>
      <c r="DJ37" s="639"/>
      <c r="DK37" s="640"/>
      <c r="DL37" s="626">
        <v>33614</v>
      </c>
      <c r="DM37" s="639"/>
      <c r="DN37" s="639"/>
      <c r="DO37" s="639"/>
      <c r="DP37" s="639"/>
      <c r="DQ37" s="639"/>
      <c r="DR37" s="639"/>
      <c r="DS37" s="639"/>
      <c r="DT37" s="639"/>
      <c r="DU37" s="639"/>
      <c r="DV37" s="640"/>
      <c r="DW37" s="643">
        <v>0.7</v>
      </c>
      <c r="DX37" s="644"/>
      <c r="DY37" s="644"/>
      <c r="DZ37" s="644"/>
      <c r="EA37" s="644"/>
      <c r="EB37" s="644"/>
      <c r="EC37" s="645"/>
    </row>
    <row r="38" spans="2:133" ht="11.25" customHeight="1">
      <c r="AQ38" s="646" t="s">
        <v>319</v>
      </c>
      <c r="AR38" s="647"/>
      <c r="AS38" s="647"/>
      <c r="AT38" s="647"/>
      <c r="AU38" s="647"/>
      <c r="AV38" s="647"/>
      <c r="AW38" s="647"/>
      <c r="AX38" s="647"/>
      <c r="AY38" s="648"/>
      <c r="AZ38" s="620">
        <v>15556</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2292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773088</v>
      </c>
      <c r="CS38" s="621"/>
      <c r="CT38" s="621"/>
      <c r="CU38" s="621"/>
      <c r="CV38" s="621"/>
      <c r="CW38" s="621"/>
      <c r="CX38" s="621"/>
      <c r="CY38" s="622"/>
      <c r="CZ38" s="623">
        <v>8.3000000000000007</v>
      </c>
      <c r="DA38" s="641"/>
      <c r="DB38" s="641"/>
      <c r="DC38" s="642"/>
      <c r="DD38" s="626">
        <v>692496</v>
      </c>
      <c r="DE38" s="621"/>
      <c r="DF38" s="621"/>
      <c r="DG38" s="621"/>
      <c r="DH38" s="621"/>
      <c r="DI38" s="621"/>
      <c r="DJ38" s="621"/>
      <c r="DK38" s="622"/>
      <c r="DL38" s="626">
        <v>406581</v>
      </c>
      <c r="DM38" s="621"/>
      <c r="DN38" s="621"/>
      <c r="DO38" s="621"/>
      <c r="DP38" s="621"/>
      <c r="DQ38" s="621"/>
      <c r="DR38" s="621"/>
      <c r="DS38" s="621"/>
      <c r="DT38" s="621"/>
      <c r="DU38" s="621"/>
      <c r="DV38" s="622"/>
      <c r="DW38" s="643">
        <v>9</v>
      </c>
      <c r="DX38" s="644"/>
      <c r="DY38" s="644"/>
      <c r="DZ38" s="644"/>
      <c r="EA38" s="644"/>
      <c r="EB38" s="644"/>
      <c r="EC38" s="645"/>
    </row>
    <row r="39" spans="2:133" ht="11.25" customHeight="1">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115</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472415</v>
      </c>
      <c r="CS39" s="639"/>
      <c r="CT39" s="639"/>
      <c r="CU39" s="639"/>
      <c r="CV39" s="639"/>
      <c r="CW39" s="639"/>
      <c r="CX39" s="639"/>
      <c r="CY39" s="640"/>
      <c r="CZ39" s="623">
        <v>5.0999999999999996</v>
      </c>
      <c r="DA39" s="641"/>
      <c r="DB39" s="641"/>
      <c r="DC39" s="642"/>
      <c r="DD39" s="626">
        <v>177381</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149921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75768</v>
      </c>
      <c r="CS40" s="621"/>
      <c r="CT40" s="621"/>
      <c r="CU40" s="621"/>
      <c r="CV40" s="621"/>
      <c r="CW40" s="621"/>
      <c r="CX40" s="621"/>
      <c r="CY40" s="622"/>
      <c r="CZ40" s="623">
        <v>0.8</v>
      </c>
      <c r="DA40" s="641"/>
      <c r="DB40" s="641"/>
      <c r="DC40" s="642"/>
      <c r="DD40" s="626">
        <v>51268</v>
      </c>
      <c r="DE40" s="621"/>
      <c r="DF40" s="621"/>
      <c r="DG40" s="621"/>
      <c r="DH40" s="621"/>
      <c r="DI40" s="621"/>
      <c r="DJ40" s="621"/>
      <c r="DK40" s="622"/>
      <c r="DL40" s="626">
        <v>51268</v>
      </c>
      <c r="DM40" s="621"/>
      <c r="DN40" s="621"/>
      <c r="DO40" s="621"/>
      <c r="DP40" s="621"/>
      <c r="DQ40" s="621"/>
      <c r="DR40" s="621"/>
      <c r="DS40" s="621"/>
      <c r="DT40" s="621"/>
      <c r="DU40" s="621"/>
      <c r="DV40" s="622"/>
      <c r="DW40" s="643">
        <v>1.1000000000000001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342533</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337</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3042952</v>
      </c>
      <c r="CS42" s="621"/>
      <c r="CT42" s="621"/>
      <c r="CU42" s="621"/>
      <c r="CV42" s="621"/>
      <c r="CW42" s="621"/>
      <c r="CX42" s="621"/>
      <c r="CY42" s="622"/>
      <c r="CZ42" s="623">
        <v>32.799999999999997</v>
      </c>
      <c r="DA42" s="624"/>
      <c r="DB42" s="624"/>
      <c r="DC42" s="625"/>
      <c r="DD42" s="626">
        <v>488233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133760</v>
      </c>
      <c r="CS43" s="639"/>
      <c r="CT43" s="639"/>
      <c r="CU43" s="639"/>
      <c r="CV43" s="639"/>
      <c r="CW43" s="639"/>
      <c r="CX43" s="639"/>
      <c r="CY43" s="640"/>
      <c r="CZ43" s="623">
        <v>1.4</v>
      </c>
      <c r="DA43" s="641"/>
      <c r="DB43" s="641"/>
      <c r="DC43" s="642"/>
      <c r="DD43" s="626">
        <v>84680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338</v>
      </c>
      <c r="CD44" s="633" t="s">
        <v>289</v>
      </c>
      <c r="CE44" s="634"/>
      <c r="CF44" s="617" t="s">
        <v>339</v>
      </c>
      <c r="CG44" s="618"/>
      <c r="CH44" s="618"/>
      <c r="CI44" s="618"/>
      <c r="CJ44" s="618"/>
      <c r="CK44" s="618"/>
      <c r="CL44" s="618"/>
      <c r="CM44" s="618"/>
      <c r="CN44" s="618"/>
      <c r="CO44" s="618"/>
      <c r="CP44" s="618"/>
      <c r="CQ44" s="619"/>
      <c r="CR44" s="620">
        <v>2952760</v>
      </c>
      <c r="CS44" s="621"/>
      <c r="CT44" s="621"/>
      <c r="CU44" s="621"/>
      <c r="CV44" s="621"/>
      <c r="CW44" s="621"/>
      <c r="CX44" s="621"/>
      <c r="CY44" s="622"/>
      <c r="CZ44" s="623">
        <v>31.8</v>
      </c>
      <c r="DA44" s="624"/>
      <c r="DB44" s="624"/>
      <c r="DC44" s="625"/>
      <c r="DD44" s="626">
        <v>462452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340</v>
      </c>
      <c r="CG45" s="618"/>
      <c r="CH45" s="618"/>
      <c r="CI45" s="618"/>
      <c r="CJ45" s="618"/>
      <c r="CK45" s="618"/>
      <c r="CL45" s="618"/>
      <c r="CM45" s="618"/>
      <c r="CN45" s="618"/>
      <c r="CO45" s="618"/>
      <c r="CP45" s="618"/>
      <c r="CQ45" s="619"/>
      <c r="CR45" s="620">
        <v>1416995</v>
      </c>
      <c r="CS45" s="639"/>
      <c r="CT45" s="639"/>
      <c r="CU45" s="639"/>
      <c r="CV45" s="639"/>
      <c r="CW45" s="639"/>
      <c r="CX45" s="639"/>
      <c r="CY45" s="640"/>
      <c r="CZ45" s="623">
        <v>15.3</v>
      </c>
      <c r="DA45" s="641"/>
      <c r="DB45" s="641"/>
      <c r="DC45" s="642"/>
      <c r="DD45" s="626">
        <v>73196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341</v>
      </c>
      <c r="CG46" s="618"/>
      <c r="CH46" s="618"/>
      <c r="CI46" s="618"/>
      <c r="CJ46" s="618"/>
      <c r="CK46" s="618"/>
      <c r="CL46" s="618"/>
      <c r="CM46" s="618"/>
      <c r="CN46" s="618"/>
      <c r="CO46" s="618"/>
      <c r="CP46" s="618"/>
      <c r="CQ46" s="619"/>
      <c r="CR46" s="620">
        <v>1530773</v>
      </c>
      <c r="CS46" s="621"/>
      <c r="CT46" s="621"/>
      <c r="CU46" s="621"/>
      <c r="CV46" s="621"/>
      <c r="CW46" s="621"/>
      <c r="CX46" s="621"/>
      <c r="CY46" s="622"/>
      <c r="CZ46" s="623">
        <v>16.5</v>
      </c>
      <c r="DA46" s="624"/>
      <c r="DB46" s="624"/>
      <c r="DC46" s="625"/>
      <c r="DD46" s="626">
        <v>388957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342</v>
      </c>
      <c r="CG47" s="618"/>
      <c r="CH47" s="618"/>
      <c r="CI47" s="618"/>
      <c r="CJ47" s="618"/>
      <c r="CK47" s="618"/>
      <c r="CL47" s="618"/>
      <c r="CM47" s="618"/>
      <c r="CN47" s="618"/>
      <c r="CO47" s="618"/>
      <c r="CP47" s="618"/>
      <c r="CQ47" s="619"/>
      <c r="CR47" s="620">
        <v>90192</v>
      </c>
      <c r="CS47" s="639"/>
      <c r="CT47" s="639"/>
      <c r="CU47" s="639"/>
      <c r="CV47" s="639"/>
      <c r="CW47" s="639"/>
      <c r="CX47" s="639"/>
      <c r="CY47" s="640"/>
      <c r="CZ47" s="623">
        <v>1</v>
      </c>
      <c r="DA47" s="641"/>
      <c r="DB47" s="641"/>
      <c r="DC47" s="642"/>
      <c r="DD47" s="626">
        <v>25781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344</v>
      </c>
      <c r="CE49" s="602"/>
      <c r="CF49" s="602"/>
      <c r="CG49" s="602"/>
      <c r="CH49" s="602"/>
      <c r="CI49" s="602"/>
      <c r="CJ49" s="602"/>
      <c r="CK49" s="602"/>
      <c r="CL49" s="602"/>
      <c r="CM49" s="602"/>
      <c r="CN49" s="602"/>
      <c r="CO49" s="602"/>
      <c r="CP49" s="602"/>
      <c r="CQ49" s="603"/>
      <c r="CR49" s="604">
        <v>9283948</v>
      </c>
      <c r="CS49" s="605"/>
      <c r="CT49" s="605"/>
      <c r="CU49" s="605"/>
      <c r="CV49" s="605"/>
      <c r="CW49" s="605"/>
      <c r="CX49" s="605"/>
      <c r="CY49" s="606"/>
      <c r="CZ49" s="607">
        <v>100</v>
      </c>
      <c r="DA49" s="608"/>
      <c r="DB49" s="608"/>
      <c r="DC49" s="609"/>
      <c r="DD49" s="610">
        <v>5377304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367</v>
      </c>
      <c r="C7" s="1080"/>
      <c r="D7" s="1080"/>
      <c r="E7" s="1080"/>
      <c r="F7" s="1080"/>
      <c r="G7" s="1080"/>
      <c r="H7" s="1080"/>
      <c r="I7" s="1080"/>
      <c r="J7" s="1080"/>
      <c r="K7" s="1080"/>
      <c r="L7" s="1080"/>
      <c r="M7" s="1080"/>
      <c r="N7" s="1080"/>
      <c r="O7" s="1080"/>
      <c r="P7" s="1081"/>
      <c r="Q7" s="1133">
        <v>9448</v>
      </c>
      <c r="R7" s="1134"/>
      <c r="S7" s="1134"/>
      <c r="T7" s="1134"/>
      <c r="U7" s="1134"/>
      <c r="V7" s="1134">
        <v>9285</v>
      </c>
      <c r="W7" s="1134"/>
      <c r="X7" s="1134"/>
      <c r="Y7" s="1134"/>
      <c r="Z7" s="1134"/>
      <c r="AA7" s="1134">
        <v>163</v>
      </c>
      <c r="AB7" s="1134"/>
      <c r="AC7" s="1134"/>
      <c r="AD7" s="1134"/>
      <c r="AE7" s="1135"/>
      <c r="AF7" s="1136">
        <v>152</v>
      </c>
      <c r="AG7" s="1137"/>
      <c r="AH7" s="1137"/>
      <c r="AI7" s="1137"/>
      <c r="AJ7" s="1138"/>
      <c r="AK7" s="1120">
        <v>101</v>
      </c>
      <c r="AL7" s="1121"/>
      <c r="AM7" s="1121"/>
      <c r="AN7" s="1121"/>
      <c r="AO7" s="1121"/>
      <c r="AP7" s="1121">
        <v>8991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543</v>
      </c>
      <c r="BT7" s="1125"/>
      <c r="BU7" s="1125"/>
      <c r="BV7" s="1125"/>
      <c r="BW7" s="1125"/>
      <c r="BX7" s="1125"/>
      <c r="BY7" s="1125"/>
      <c r="BZ7" s="1125"/>
      <c r="CA7" s="1125"/>
      <c r="CB7" s="1125"/>
      <c r="CC7" s="1125"/>
      <c r="CD7" s="1125"/>
      <c r="CE7" s="1125"/>
      <c r="CF7" s="1125"/>
      <c r="CG7" s="1126"/>
      <c r="CH7" s="1117">
        <v>23</v>
      </c>
      <c r="CI7" s="1118"/>
      <c r="CJ7" s="1118"/>
      <c r="CK7" s="1118"/>
      <c r="CL7" s="1119"/>
      <c r="CM7" s="1117">
        <v>40</v>
      </c>
      <c r="CN7" s="1118"/>
      <c r="CO7" s="1118"/>
      <c r="CP7" s="1118"/>
      <c r="CQ7" s="1119"/>
      <c r="CR7" s="1117">
        <v>53</v>
      </c>
      <c r="CS7" s="1118"/>
      <c r="CT7" s="1118"/>
      <c r="CU7" s="1118"/>
      <c r="CV7" s="1119"/>
      <c r="CW7" s="1117">
        <v>20</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544</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9448</v>
      </c>
      <c r="R23" s="1098"/>
      <c r="S23" s="1098"/>
      <c r="T23" s="1098"/>
      <c r="U23" s="1098"/>
      <c r="V23" s="1098">
        <v>9285</v>
      </c>
      <c r="W23" s="1098"/>
      <c r="X23" s="1098"/>
      <c r="Y23" s="1098"/>
      <c r="Z23" s="1098"/>
      <c r="AA23" s="1098">
        <v>163</v>
      </c>
      <c r="AB23" s="1098"/>
      <c r="AC23" s="1098"/>
      <c r="AD23" s="1098"/>
      <c r="AE23" s="1099"/>
      <c r="AF23" s="1100">
        <v>152</v>
      </c>
      <c r="AG23" s="1098"/>
      <c r="AH23" s="1098"/>
      <c r="AI23" s="1098"/>
      <c r="AJ23" s="1101"/>
      <c r="AK23" s="1102"/>
      <c r="AL23" s="1103"/>
      <c r="AM23" s="1103"/>
      <c r="AN23" s="1103"/>
      <c r="AO23" s="1103"/>
      <c r="AP23" s="1098">
        <v>8991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1284</v>
      </c>
      <c r="R28" s="1083"/>
      <c r="S28" s="1083"/>
      <c r="T28" s="1083"/>
      <c r="U28" s="1083"/>
      <c r="V28" s="1083">
        <v>1280</v>
      </c>
      <c r="W28" s="1083"/>
      <c r="X28" s="1083"/>
      <c r="Y28" s="1083"/>
      <c r="Z28" s="1083"/>
      <c r="AA28" s="1083">
        <v>4</v>
      </c>
      <c r="AB28" s="1083"/>
      <c r="AC28" s="1083"/>
      <c r="AD28" s="1083"/>
      <c r="AE28" s="1084"/>
      <c r="AF28" s="1085">
        <v>4</v>
      </c>
      <c r="AG28" s="1083"/>
      <c r="AH28" s="1083"/>
      <c r="AI28" s="1083"/>
      <c r="AJ28" s="1086"/>
      <c r="AK28" s="1087">
        <v>92</v>
      </c>
      <c r="AL28" s="1075"/>
      <c r="AM28" s="1075"/>
      <c r="AN28" s="1075"/>
      <c r="AO28" s="1075"/>
      <c r="AP28" s="1075" t="s">
        <v>537</v>
      </c>
      <c r="AQ28" s="1075"/>
      <c r="AR28" s="1075"/>
      <c r="AS28" s="1075"/>
      <c r="AT28" s="1075"/>
      <c r="AU28" s="1075" t="s">
        <v>538</v>
      </c>
      <c r="AV28" s="1075"/>
      <c r="AW28" s="1075"/>
      <c r="AX28" s="1075"/>
      <c r="AY28" s="1075"/>
      <c r="AZ28" s="1076" t="s">
        <v>538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957</v>
      </c>
      <c r="R29" s="1073"/>
      <c r="S29" s="1073"/>
      <c r="T29" s="1073"/>
      <c r="U29" s="1073"/>
      <c r="V29" s="1073">
        <v>932</v>
      </c>
      <c r="W29" s="1073"/>
      <c r="X29" s="1073"/>
      <c r="Y29" s="1073"/>
      <c r="Z29" s="1073"/>
      <c r="AA29" s="1073">
        <v>25</v>
      </c>
      <c r="AB29" s="1073"/>
      <c r="AC29" s="1073"/>
      <c r="AD29" s="1073"/>
      <c r="AE29" s="1074"/>
      <c r="AF29" s="1048">
        <v>25</v>
      </c>
      <c r="AG29" s="1049"/>
      <c r="AH29" s="1049"/>
      <c r="AI29" s="1049"/>
      <c r="AJ29" s="1050"/>
      <c r="AK29" s="1009">
        <v>176</v>
      </c>
      <c r="AL29" s="1000"/>
      <c r="AM29" s="1000"/>
      <c r="AN29" s="1000"/>
      <c r="AO29" s="1000"/>
      <c r="AP29" s="1000" t="s">
        <v>537</v>
      </c>
      <c r="AQ29" s="1000"/>
      <c r="AR29" s="1000"/>
      <c r="AS29" s="1000"/>
      <c r="AT29" s="1000"/>
      <c r="AU29" s="1000" t="s">
        <v>537</v>
      </c>
      <c r="AV29" s="1000"/>
      <c r="AW29" s="1000"/>
      <c r="AX29" s="1000"/>
      <c r="AY29" s="1000"/>
      <c r="AZ29" s="1071" t="s">
        <v>538</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123</v>
      </c>
      <c r="R30" s="1073"/>
      <c r="S30" s="1073"/>
      <c r="T30" s="1073"/>
      <c r="U30" s="1073"/>
      <c r="V30" s="1073">
        <v>123</v>
      </c>
      <c r="W30" s="1073"/>
      <c r="X30" s="1073"/>
      <c r="Y30" s="1073"/>
      <c r="Z30" s="1073"/>
      <c r="AA30" s="1073">
        <v>0</v>
      </c>
      <c r="AB30" s="1073"/>
      <c r="AC30" s="1073"/>
      <c r="AD30" s="1073"/>
      <c r="AE30" s="1074"/>
      <c r="AF30" s="1048">
        <v>0</v>
      </c>
      <c r="AG30" s="1049"/>
      <c r="AH30" s="1049"/>
      <c r="AI30" s="1049"/>
      <c r="AJ30" s="1050"/>
      <c r="AK30" s="1009">
        <v>41</v>
      </c>
      <c r="AL30" s="1000"/>
      <c r="AM30" s="1000"/>
      <c r="AN30" s="1000"/>
      <c r="AO30" s="1000"/>
      <c r="AP30" s="1000" t="s">
        <v>538</v>
      </c>
      <c r="AQ30" s="1000"/>
      <c r="AR30" s="1000"/>
      <c r="AS30" s="1000"/>
      <c r="AT30" s="1000"/>
      <c r="AU30" s="1000" t="s">
        <v>538</v>
      </c>
      <c r="AV30" s="1000"/>
      <c r="AW30" s="1000"/>
      <c r="AX30" s="1000"/>
      <c r="AY30" s="1000"/>
      <c r="AZ30" s="1071" t="s">
        <v>538</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226</v>
      </c>
      <c r="R31" s="1073"/>
      <c r="S31" s="1073"/>
      <c r="T31" s="1073"/>
      <c r="U31" s="1073"/>
      <c r="V31" s="1073">
        <v>221</v>
      </c>
      <c r="W31" s="1073"/>
      <c r="X31" s="1073"/>
      <c r="Y31" s="1073"/>
      <c r="Z31" s="1073"/>
      <c r="AA31" s="1073">
        <v>5</v>
      </c>
      <c r="AB31" s="1073"/>
      <c r="AC31" s="1073"/>
      <c r="AD31" s="1073"/>
      <c r="AE31" s="1074"/>
      <c r="AF31" s="1048">
        <v>623</v>
      </c>
      <c r="AG31" s="1049"/>
      <c r="AH31" s="1049"/>
      <c r="AI31" s="1049"/>
      <c r="AJ31" s="1050"/>
      <c r="AK31" s="1009">
        <v>0</v>
      </c>
      <c r="AL31" s="1000"/>
      <c r="AM31" s="1000"/>
      <c r="AN31" s="1000"/>
      <c r="AO31" s="1000"/>
      <c r="AP31" s="1000">
        <v>249</v>
      </c>
      <c r="AQ31" s="1000"/>
      <c r="AR31" s="1000"/>
      <c r="AS31" s="1000"/>
      <c r="AT31" s="1000"/>
      <c r="AU31" s="1000" t="s">
        <v>537</v>
      </c>
      <c r="AV31" s="1000"/>
      <c r="AW31" s="1000"/>
      <c r="AX31" s="1000"/>
      <c r="AY31" s="1000"/>
      <c r="AZ31" s="1071" t="s">
        <v>538</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32</v>
      </c>
      <c r="R32" s="1073"/>
      <c r="S32" s="1073"/>
      <c r="T32" s="1073"/>
      <c r="U32" s="1073"/>
      <c r="V32" s="1073">
        <v>29</v>
      </c>
      <c r="W32" s="1073"/>
      <c r="X32" s="1073"/>
      <c r="Y32" s="1073"/>
      <c r="Z32" s="1073"/>
      <c r="AA32" s="1073">
        <v>3</v>
      </c>
      <c r="AB32" s="1073"/>
      <c r="AC32" s="1073"/>
      <c r="AD32" s="1073"/>
      <c r="AE32" s="1074"/>
      <c r="AF32" s="1048">
        <v>3</v>
      </c>
      <c r="AG32" s="1049"/>
      <c r="AH32" s="1049"/>
      <c r="AI32" s="1049"/>
      <c r="AJ32" s="1050"/>
      <c r="AK32" s="1009">
        <v>22</v>
      </c>
      <c r="AL32" s="1000"/>
      <c r="AM32" s="1000"/>
      <c r="AN32" s="1000"/>
      <c r="AO32" s="1000"/>
      <c r="AP32" s="1000">
        <v>88</v>
      </c>
      <c r="AQ32" s="1000"/>
      <c r="AR32" s="1000"/>
      <c r="AS32" s="1000"/>
      <c r="AT32" s="1000"/>
      <c r="AU32" s="1000">
        <v>71</v>
      </c>
      <c r="AV32" s="1000"/>
      <c r="AW32" s="1000"/>
      <c r="AX32" s="1000"/>
      <c r="AY32" s="1000"/>
      <c r="AZ32" s="1071" t="s">
        <v>538</v>
      </c>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551</v>
      </c>
      <c r="R33" s="1073"/>
      <c r="S33" s="1073"/>
      <c r="T33" s="1073"/>
      <c r="U33" s="1073"/>
      <c r="V33" s="1073">
        <v>547</v>
      </c>
      <c r="W33" s="1073"/>
      <c r="X33" s="1073"/>
      <c r="Y33" s="1073"/>
      <c r="Z33" s="1073"/>
      <c r="AA33" s="1073">
        <v>4</v>
      </c>
      <c r="AB33" s="1073"/>
      <c r="AC33" s="1073"/>
      <c r="AD33" s="1073"/>
      <c r="AE33" s="1074"/>
      <c r="AF33" s="1048">
        <v>4</v>
      </c>
      <c r="AG33" s="1049"/>
      <c r="AH33" s="1049"/>
      <c r="AI33" s="1049"/>
      <c r="AJ33" s="1050"/>
      <c r="AK33" s="1009">
        <v>265</v>
      </c>
      <c r="AL33" s="1000"/>
      <c r="AM33" s="1000"/>
      <c r="AN33" s="1000"/>
      <c r="AO33" s="1000"/>
      <c r="AP33" s="1000">
        <v>4098</v>
      </c>
      <c r="AQ33" s="1000"/>
      <c r="AR33" s="1000"/>
      <c r="AS33" s="1000"/>
      <c r="AT33" s="1000"/>
      <c r="AU33" s="1000">
        <v>3696</v>
      </c>
      <c r="AV33" s="1000"/>
      <c r="AW33" s="1000"/>
      <c r="AX33" s="1000"/>
      <c r="AY33" s="1000"/>
      <c r="AZ33" s="1071" t="s">
        <v>537</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659</v>
      </c>
      <c r="AG63" s="988"/>
      <c r="AH63" s="988"/>
      <c r="AI63" s="988"/>
      <c r="AJ63" s="1059"/>
      <c r="AK63" s="1060"/>
      <c r="AL63" s="992"/>
      <c r="AM63" s="992"/>
      <c r="AN63" s="992"/>
      <c r="AO63" s="992"/>
      <c r="AP63" s="988">
        <v>4435</v>
      </c>
      <c r="AQ63" s="988"/>
      <c r="AR63" s="988"/>
      <c r="AS63" s="988"/>
      <c r="AT63" s="988"/>
      <c r="AU63" s="988">
        <v>3767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393</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539</v>
      </c>
      <c r="C68" s="1015"/>
      <c r="D68" s="1015"/>
      <c r="E68" s="1015"/>
      <c r="F68" s="1015"/>
      <c r="G68" s="1015"/>
      <c r="H68" s="1015"/>
      <c r="I68" s="1015"/>
      <c r="J68" s="1015"/>
      <c r="K68" s="1015"/>
      <c r="L68" s="1015"/>
      <c r="M68" s="1015"/>
      <c r="N68" s="1015"/>
      <c r="O68" s="1015"/>
      <c r="P68" s="1016"/>
      <c r="Q68" s="1017">
        <v>182</v>
      </c>
      <c r="R68" s="1011"/>
      <c r="S68" s="1011"/>
      <c r="T68" s="1011"/>
      <c r="U68" s="1011"/>
      <c r="V68" s="1011">
        <v>182</v>
      </c>
      <c r="W68" s="1011"/>
      <c r="X68" s="1011"/>
      <c r="Y68" s="1011"/>
      <c r="Z68" s="1011"/>
      <c r="AA68" s="1011">
        <v>0</v>
      </c>
      <c r="AB68" s="1011"/>
      <c r="AC68" s="1011"/>
      <c r="AD68" s="1011"/>
      <c r="AE68" s="1011"/>
      <c r="AF68" s="1011">
        <v>4</v>
      </c>
      <c r="AG68" s="1011"/>
      <c r="AH68" s="1011"/>
      <c r="AI68" s="1011"/>
      <c r="AJ68" s="1011"/>
      <c r="AK68" s="1000" t="s">
        <v>538</v>
      </c>
      <c r="AL68" s="1000"/>
      <c r="AM68" s="1000"/>
      <c r="AN68" s="1000"/>
      <c r="AO68" s="1000"/>
      <c r="AP68" s="1011">
        <v>1303</v>
      </c>
      <c r="AQ68" s="1011"/>
      <c r="AR68" s="1011"/>
      <c r="AS68" s="1011"/>
      <c r="AT68" s="1011"/>
      <c r="AU68" s="1011">
        <v>912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540</v>
      </c>
      <c r="C69" s="1004"/>
      <c r="D69" s="1004"/>
      <c r="E69" s="1004"/>
      <c r="F69" s="1004"/>
      <c r="G69" s="1004"/>
      <c r="H69" s="1004"/>
      <c r="I69" s="1004"/>
      <c r="J69" s="1004"/>
      <c r="K69" s="1004"/>
      <c r="L69" s="1004"/>
      <c r="M69" s="1004"/>
      <c r="N69" s="1004"/>
      <c r="O69" s="1004"/>
      <c r="P69" s="1005"/>
      <c r="Q69" s="1006">
        <v>1276</v>
      </c>
      <c r="R69" s="1000"/>
      <c r="S69" s="1000"/>
      <c r="T69" s="1000"/>
      <c r="U69" s="1000"/>
      <c r="V69" s="1000">
        <v>1274</v>
      </c>
      <c r="W69" s="1000"/>
      <c r="X69" s="1000"/>
      <c r="Y69" s="1000"/>
      <c r="Z69" s="1000"/>
      <c r="AA69" s="1000">
        <v>2</v>
      </c>
      <c r="AB69" s="1000"/>
      <c r="AC69" s="1000"/>
      <c r="AD69" s="1000"/>
      <c r="AE69" s="1000"/>
      <c r="AF69" s="1000">
        <v>2</v>
      </c>
      <c r="AG69" s="1000"/>
      <c r="AH69" s="1000"/>
      <c r="AI69" s="1000"/>
      <c r="AJ69" s="1000"/>
      <c r="AK69" s="1000" t="s">
        <v>538</v>
      </c>
      <c r="AL69" s="1000"/>
      <c r="AM69" s="1000"/>
      <c r="AN69" s="1000"/>
      <c r="AO69" s="1000"/>
      <c r="AP69" s="1000">
        <v>1110</v>
      </c>
      <c r="AQ69" s="1000"/>
      <c r="AR69" s="1000"/>
      <c r="AS69" s="1000"/>
      <c r="AT69" s="1000"/>
      <c r="AU69" s="1000">
        <v>30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541</v>
      </c>
      <c r="C70" s="1004"/>
      <c r="D70" s="1004"/>
      <c r="E70" s="1004"/>
      <c r="F70" s="1004"/>
      <c r="G70" s="1004"/>
      <c r="H70" s="1004"/>
      <c r="I70" s="1004"/>
      <c r="J70" s="1004"/>
      <c r="K70" s="1004"/>
      <c r="L70" s="1004"/>
      <c r="M70" s="1004"/>
      <c r="N70" s="1004"/>
      <c r="O70" s="1004"/>
      <c r="P70" s="1005"/>
      <c r="Q70" s="1006">
        <v>1476</v>
      </c>
      <c r="R70" s="1000"/>
      <c r="S70" s="1000"/>
      <c r="T70" s="1000"/>
      <c r="U70" s="1000"/>
      <c r="V70" s="1000">
        <v>1331</v>
      </c>
      <c r="W70" s="1000"/>
      <c r="X70" s="1000"/>
      <c r="Y70" s="1000"/>
      <c r="Z70" s="1000"/>
      <c r="AA70" s="1000">
        <v>145</v>
      </c>
      <c r="AB70" s="1000"/>
      <c r="AC70" s="1000"/>
      <c r="AD70" s="1000"/>
      <c r="AE70" s="1000"/>
      <c r="AF70" s="1000">
        <v>145</v>
      </c>
      <c r="AG70" s="1000"/>
      <c r="AH70" s="1000"/>
      <c r="AI70" s="1000"/>
      <c r="AJ70" s="1000"/>
      <c r="AK70" s="1000" t="s">
        <v>538</v>
      </c>
      <c r="AL70" s="1000"/>
      <c r="AM70" s="1000"/>
      <c r="AN70" s="1000"/>
      <c r="AO70" s="1000"/>
      <c r="AP70" s="1000" t="s">
        <v>538</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542</v>
      </c>
      <c r="C71" s="1004"/>
      <c r="D71" s="1004"/>
      <c r="E71" s="1004"/>
      <c r="F71" s="1004"/>
      <c r="G71" s="1004"/>
      <c r="H71" s="1004"/>
      <c r="I71" s="1004"/>
      <c r="J71" s="1004"/>
      <c r="K71" s="1004"/>
      <c r="L71" s="1004"/>
      <c r="M71" s="1004"/>
      <c r="N71" s="1004"/>
      <c r="O71" s="1004"/>
      <c r="P71" s="1005"/>
      <c r="Q71" s="1006">
        <v>39</v>
      </c>
      <c r="R71" s="1000"/>
      <c r="S71" s="1000"/>
      <c r="T71" s="1000"/>
      <c r="U71" s="1000"/>
      <c r="V71" s="1000">
        <v>35</v>
      </c>
      <c r="W71" s="1000"/>
      <c r="X71" s="1000"/>
      <c r="Y71" s="1000"/>
      <c r="Z71" s="1000"/>
      <c r="AA71" s="1000">
        <v>4</v>
      </c>
      <c r="AB71" s="1000"/>
      <c r="AC71" s="1000"/>
      <c r="AD71" s="1000"/>
      <c r="AE71" s="1000"/>
      <c r="AF71" s="1000">
        <v>4</v>
      </c>
      <c r="AG71" s="1000"/>
      <c r="AH71" s="1000"/>
      <c r="AI71" s="1000"/>
      <c r="AJ71" s="1000"/>
      <c r="AK71" s="1000" t="s">
        <v>538</v>
      </c>
      <c r="AL71" s="1000"/>
      <c r="AM71" s="1000"/>
      <c r="AN71" s="1000"/>
      <c r="AO71" s="1000"/>
      <c r="AP71" s="1000" t="s">
        <v>538</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v>
      </c>
      <c r="AG88" s="988"/>
      <c r="AH88" s="988"/>
      <c r="AI88" s="988"/>
      <c r="AJ88" s="988"/>
      <c r="AK88" s="992"/>
      <c r="AL88" s="992"/>
      <c r="AM88" s="992"/>
      <c r="AN88" s="992"/>
      <c r="AO88" s="992"/>
      <c r="AP88" s="988">
        <v>2413</v>
      </c>
      <c r="AQ88" s="988"/>
      <c r="AR88" s="988"/>
      <c r="AS88" s="988"/>
      <c r="AT88" s="988"/>
      <c r="AU88" s="988">
        <v>942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53</v>
      </c>
      <c r="CS102" s="980"/>
      <c r="CT102" s="980"/>
      <c r="CU102" s="980"/>
      <c r="CV102" s="981"/>
      <c r="CW102" s="979">
        <v>20</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288</v>
      </c>
      <c r="AG109" s="923"/>
      <c r="AH109" s="923"/>
      <c r="AI109" s="923"/>
      <c r="AJ109" s="924"/>
      <c r="AK109" s="925" t="s">
        <v>287</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288</v>
      </c>
      <c r="BW109" s="923"/>
      <c r="BX109" s="923"/>
      <c r="BY109" s="923"/>
      <c r="BZ109" s="924"/>
      <c r="CA109" s="925" t="s">
        <v>287</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288</v>
      </c>
      <c r="DM109" s="923"/>
      <c r="DN109" s="923"/>
      <c r="DO109" s="923"/>
      <c r="DP109" s="924"/>
      <c r="DQ109" s="925" t="s">
        <v>287</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839881</v>
      </c>
      <c r="AB110" s="916"/>
      <c r="AC110" s="916"/>
      <c r="AD110" s="916"/>
      <c r="AE110" s="917"/>
      <c r="AF110" s="918">
        <v>775827</v>
      </c>
      <c r="AG110" s="916"/>
      <c r="AH110" s="916"/>
      <c r="AI110" s="916"/>
      <c r="AJ110" s="917"/>
      <c r="AK110" s="918">
        <v>761643</v>
      </c>
      <c r="AL110" s="916"/>
      <c r="AM110" s="916"/>
      <c r="AN110" s="916"/>
      <c r="AO110" s="917"/>
      <c r="AP110" s="919">
        <v>20</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7065138</v>
      </c>
      <c r="BR110" s="863"/>
      <c r="BS110" s="863"/>
      <c r="BT110" s="863"/>
      <c r="BU110" s="863"/>
      <c r="BV110" s="863">
        <v>7724963</v>
      </c>
      <c r="BW110" s="863"/>
      <c r="BX110" s="863"/>
      <c r="BY110" s="863"/>
      <c r="BZ110" s="863"/>
      <c r="CA110" s="863">
        <v>8990646</v>
      </c>
      <c r="CB110" s="863"/>
      <c r="CC110" s="863"/>
      <c r="CD110" s="863"/>
      <c r="CE110" s="863"/>
      <c r="CF110" s="887">
        <v>236.3</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3756382</v>
      </c>
      <c r="BR112" s="835"/>
      <c r="BS112" s="835"/>
      <c r="BT112" s="835"/>
      <c r="BU112" s="835"/>
      <c r="BV112" s="835">
        <v>3807317</v>
      </c>
      <c r="BW112" s="835"/>
      <c r="BX112" s="835"/>
      <c r="BY112" s="835"/>
      <c r="BZ112" s="835"/>
      <c r="CA112" s="835">
        <v>3767345</v>
      </c>
      <c r="CB112" s="835"/>
      <c r="CC112" s="835"/>
      <c r="CD112" s="835"/>
      <c r="CE112" s="835"/>
      <c r="CF112" s="896">
        <v>99</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199523</v>
      </c>
      <c r="AB113" s="944"/>
      <c r="AC113" s="944"/>
      <c r="AD113" s="944"/>
      <c r="AE113" s="945"/>
      <c r="AF113" s="946">
        <v>218599</v>
      </c>
      <c r="AG113" s="944"/>
      <c r="AH113" s="944"/>
      <c r="AI113" s="944"/>
      <c r="AJ113" s="945"/>
      <c r="AK113" s="946">
        <v>231993</v>
      </c>
      <c r="AL113" s="944"/>
      <c r="AM113" s="944"/>
      <c r="AN113" s="944"/>
      <c r="AO113" s="945"/>
      <c r="AP113" s="947">
        <v>6.1</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1113160</v>
      </c>
      <c r="BR113" s="835"/>
      <c r="BS113" s="835"/>
      <c r="BT113" s="835"/>
      <c r="BU113" s="835"/>
      <c r="BV113" s="835">
        <v>1029588</v>
      </c>
      <c r="BW113" s="835"/>
      <c r="BX113" s="835"/>
      <c r="BY113" s="835"/>
      <c r="BZ113" s="835"/>
      <c r="CA113" s="835">
        <v>941816</v>
      </c>
      <c r="CB113" s="835"/>
      <c r="CC113" s="835"/>
      <c r="CD113" s="835"/>
      <c r="CE113" s="835"/>
      <c r="CF113" s="896">
        <v>24.8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44799</v>
      </c>
      <c r="AB114" s="798"/>
      <c r="AC114" s="798"/>
      <c r="AD114" s="798"/>
      <c r="AE114" s="799"/>
      <c r="AF114" s="800">
        <v>44226</v>
      </c>
      <c r="AG114" s="798"/>
      <c r="AH114" s="798"/>
      <c r="AI114" s="798"/>
      <c r="AJ114" s="799"/>
      <c r="AK114" s="800">
        <v>40239</v>
      </c>
      <c r="AL114" s="798"/>
      <c r="AM114" s="798"/>
      <c r="AN114" s="798"/>
      <c r="AO114" s="799"/>
      <c r="AP114" s="845">
        <v>1.1000000000000001</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1295017</v>
      </c>
      <c r="BR114" s="835"/>
      <c r="BS114" s="835"/>
      <c r="BT114" s="835"/>
      <c r="BU114" s="835"/>
      <c r="BV114" s="835">
        <v>1171330</v>
      </c>
      <c r="BW114" s="835"/>
      <c r="BX114" s="835"/>
      <c r="BY114" s="835"/>
      <c r="BZ114" s="835"/>
      <c r="CA114" s="835">
        <v>1130471</v>
      </c>
      <c r="CB114" s="835"/>
      <c r="CC114" s="835"/>
      <c r="CD114" s="835"/>
      <c r="CE114" s="835"/>
      <c r="CF114" s="896">
        <v>29.7</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6276</v>
      </c>
      <c r="AB115" s="944"/>
      <c r="AC115" s="944"/>
      <c r="AD115" s="944"/>
      <c r="AE115" s="945"/>
      <c r="AF115" s="946">
        <v>9363</v>
      </c>
      <c r="AG115" s="944"/>
      <c r="AH115" s="944"/>
      <c r="AI115" s="944"/>
      <c r="AJ115" s="945"/>
      <c r="AK115" s="946">
        <v>11011</v>
      </c>
      <c r="AL115" s="944"/>
      <c r="AM115" s="944"/>
      <c r="AN115" s="944"/>
      <c r="AO115" s="945"/>
      <c r="AP115" s="947">
        <v>0.3</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61</v>
      </c>
      <c r="AB116" s="798"/>
      <c r="AC116" s="798"/>
      <c r="AD116" s="798"/>
      <c r="AE116" s="799"/>
      <c r="AF116" s="800">
        <v>19</v>
      </c>
      <c r="AG116" s="798"/>
      <c r="AH116" s="798"/>
      <c r="AI116" s="798"/>
      <c r="AJ116" s="799"/>
      <c r="AK116" s="800">
        <v>39</v>
      </c>
      <c r="AL116" s="798"/>
      <c r="AM116" s="798"/>
      <c r="AN116" s="798"/>
      <c r="AO116" s="799"/>
      <c r="AP116" s="845">
        <v>0</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1090540</v>
      </c>
      <c r="AB117" s="930"/>
      <c r="AC117" s="930"/>
      <c r="AD117" s="930"/>
      <c r="AE117" s="931"/>
      <c r="AF117" s="932">
        <v>1048034</v>
      </c>
      <c r="AG117" s="930"/>
      <c r="AH117" s="930"/>
      <c r="AI117" s="930"/>
      <c r="AJ117" s="931"/>
      <c r="AK117" s="932">
        <v>1044925</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288</v>
      </c>
      <c r="AG118" s="923"/>
      <c r="AH118" s="923"/>
      <c r="AI118" s="923"/>
      <c r="AJ118" s="924"/>
      <c r="AK118" s="925" t="s">
        <v>287</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434</v>
      </c>
      <c r="BP119" s="899"/>
      <c r="BQ119" s="903">
        <v>13229697</v>
      </c>
      <c r="BR119" s="866"/>
      <c r="BS119" s="866"/>
      <c r="BT119" s="866"/>
      <c r="BU119" s="866"/>
      <c r="BV119" s="866">
        <v>13733198</v>
      </c>
      <c r="BW119" s="866"/>
      <c r="BX119" s="866"/>
      <c r="BY119" s="866"/>
      <c r="BZ119" s="866"/>
      <c r="CA119" s="866">
        <v>14830278</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2186535</v>
      </c>
      <c r="BR120" s="863"/>
      <c r="BS120" s="863"/>
      <c r="BT120" s="863"/>
      <c r="BU120" s="863"/>
      <c r="BV120" s="863">
        <v>3118587</v>
      </c>
      <c r="BW120" s="863"/>
      <c r="BX120" s="863"/>
      <c r="BY120" s="863"/>
      <c r="BZ120" s="863"/>
      <c r="CA120" s="863">
        <v>3625749</v>
      </c>
      <c r="CB120" s="863"/>
      <c r="CC120" s="863"/>
      <c r="CD120" s="863"/>
      <c r="CE120" s="863"/>
      <c r="CF120" s="887">
        <v>95.3</v>
      </c>
      <c r="CG120" s="888"/>
      <c r="CH120" s="888"/>
      <c r="CI120" s="888"/>
      <c r="CJ120" s="888"/>
      <c r="CK120" s="889" t="s">
        <v>438</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3679088</v>
      </c>
      <c r="DH120" s="863"/>
      <c r="DI120" s="863"/>
      <c r="DJ120" s="863"/>
      <c r="DK120" s="863"/>
      <c r="DL120" s="863">
        <v>3734372</v>
      </c>
      <c r="DM120" s="863"/>
      <c r="DN120" s="863"/>
      <c r="DO120" s="863"/>
      <c r="DP120" s="863"/>
      <c r="DQ120" s="863">
        <v>3695986</v>
      </c>
      <c r="DR120" s="863"/>
      <c r="DS120" s="863"/>
      <c r="DT120" s="863"/>
      <c r="DU120" s="863"/>
      <c r="DV120" s="864">
        <v>97.2</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317335</v>
      </c>
      <c r="BR121" s="835"/>
      <c r="BS121" s="835"/>
      <c r="BT121" s="835"/>
      <c r="BU121" s="835"/>
      <c r="BV121" s="835">
        <v>298751</v>
      </c>
      <c r="BW121" s="835"/>
      <c r="BX121" s="835"/>
      <c r="BY121" s="835"/>
      <c r="BZ121" s="835"/>
      <c r="CA121" s="835">
        <v>320054</v>
      </c>
      <c r="CB121" s="835"/>
      <c r="CC121" s="835"/>
      <c r="CD121" s="835"/>
      <c r="CE121" s="835"/>
      <c r="CF121" s="896">
        <v>8.4</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77007</v>
      </c>
      <c r="DH121" s="835"/>
      <c r="DI121" s="835"/>
      <c r="DJ121" s="835"/>
      <c r="DK121" s="835"/>
      <c r="DL121" s="835">
        <v>72677</v>
      </c>
      <c r="DM121" s="835"/>
      <c r="DN121" s="835"/>
      <c r="DO121" s="835"/>
      <c r="DP121" s="835"/>
      <c r="DQ121" s="835">
        <v>71111</v>
      </c>
      <c r="DR121" s="835"/>
      <c r="DS121" s="835"/>
      <c r="DT121" s="835"/>
      <c r="DU121" s="835"/>
      <c r="DV121" s="812">
        <v>1.9</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v>1964</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7423319</v>
      </c>
      <c r="BR122" s="866"/>
      <c r="BS122" s="866"/>
      <c r="BT122" s="866"/>
      <c r="BU122" s="866"/>
      <c r="BV122" s="866">
        <v>7944819</v>
      </c>
      <c r="BW122" s="866"/>
      <c r="BX122" s="866"/>
      <c r="BY122" s="866"/>
      <c r="BZ122" s="866"/>
      <c r="CA122" s="866">
        <v>8726075</v>
      </c>
      <c r="CB122" s="866"/>
      <c r="CC122" s="866"/>
      <c r="CD122" s="866"/>
      <c r="CE122" s="866"/>
      <c r="CF122" s="867">
        <v>229.4</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287</v>
      </c>
      <c r="DH122" s="835"/>
      <c r="DI122" s="835"/>
      <c r="DJ122" s="835"/>
      <c r="DK122" s="835"/>
      <c r="DL122" s="835">
        <v>268</v>
      </c>
      <c r="DM122" s="835"/>
      <c r="DN122" s="835"/>
      <c r="DO122" s="835"/>
      <c r="DP122" s="835"/>
      <c r="DQ122" s="835">
        <v>248</v>
      </c>
      <c r="DR122" s="835"/>
      <c r="DS122" s="835"/>
      <c r="DT122" s="835"/>
      <c r="DU122" s="835"/>
      <c r="DV122" s="812">
        <v>0</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442</v>
      </c>
      <c r="BP123" s="899"/>
      <c r="BQ123" s="853">
        <v>9927189</v>
      </c>
      <c r="BR123" s="854"/>
      <c r="BS123" s="854"/>
      <c r="BT123" s="854"/>
      <c r="BU123" s="854"/>
      <c r="BV123" s="854">
        <v>11362157</v>
      </c>
      <c r="BW123" s="854"/>
      <c r="BX123" s="854"/>
      <c r="BY123" s="854"/>
      <c r="BZ123" s="854"/>
      <c r="CA123" s="854">
        <v>12671878</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87.8</v>
      </c>
      <c r="BR124" s="852"/>
      <c r="BS124" s="852"/>
      <c r="BT124" s="852"/>
      <c r="BU124" s="852"/>
      <c r="BV124" s="852">
        <v>60.4</v>
      </c>
      <c r="BW124" s="852"/>
      <c r="BX124" s="852"/>
      <c r="BY124" s="852"/>
      <c r="BZ124" s="852"/>
      <c r="CA124" s="852">
        <v>56.7</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3335</v>
      </c>
      <c r="AB126" s="798"/>
      <c r="AC126" s="798"/>
      <c r="AD126" s="798"/>
      <c r="AE126" s="799"/>
      <c r="AF126" s="800">
        <v>8485</v>
      </c>
      <c r="AG126" s="798"/>
      <c r="AH126" s="798"/>
      <c r="AI126" s="798"/>
      <c r="AJ126" s="799"/>
      <c r="AK126" s="800">
        <v>10273</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977</v>
      </c>
      <c r="AB127" s="798"/>
      <c r="AC127" s="798"/>
      <c r="AD127" s="798"/>
      <c r="AE127" s="799"/>
      <c r="AF127" s="800">
        <v>878</v>
      </c>
      <c r="AG127" s="798"/>
      <c r="AH127" s="798"/>
      <c r="AI127" s="798"/>
      <c r="AJ127" s="799"/>
      <c r="AK127" s="800">
        <v>738</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69456</v>
      </c>
      <c r="AB128" s="819"/>
      <c r="AC128" s="819"/>
      <c r="AD128" s="819"/>
      <c r="AE128" s="820"/>
      <c r="AF128" s="821">
        <v>59608</v>
      </c>
      <c r="AG128" s="819"/>
      <c r="AH128" s="819"/>
      <c r="AI128" s="819"/>
      <c r="AJ128" s="820"/>
      <c r="AK128" s="821">
        <v>75074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4423898</v>
      </c>
      <c r="AB129" s="798"/>
      <c r="AC129" s="798"/>
      <c r="AD129" s="798"/>
      <c r="AE129" s="799"/>
      <c r="AF129" s="800">
        <v>4592081</v>
      </c>
      <c r="AG129" s="798"/>
      <c r="AH129" s="798"/>
      <c r="AI129" s="798"/>
      <c r="AJ129" s="799"/>
      <c r="AK129" s="800">
        <v>4492227</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664045</v>
      </c>
      <c r="AB130" s="798"/>
      <c r="AC130" s="798"/>
      <c r="AD130" s="798"/>
      <c r="AE130" s="799"/>
      <c r="AF130" s="800">
        <v>668270</v>
      </c>
      <c r="AG130" s="798"/>
      <c r="AH130" s="798"/>
      <c r="AI130" s="798"/>
      <c r="AJ130" s="799"/>
      <c r="AK130" s="800">
        <v>688137</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8.3000000000000007</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3759853</v>
      </c>
      <c r="AB131" s="781"/>
      <c r="AC131" s="781"/>
      <c r="AD131" s="781"/>
      <c r="AE131" s="782"/>
      <c r="AF131" s="783">
        <v>3923811</v>
      </c>
      <c r="AG131" s="781"/>
      <c r="AH131" s="781"/>
      <c r="AI131" s="781"/>
      <c r="AJ131" s="782"/>
      <c r="AK131" s="783">
        <v>3804090</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56.7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9.4960893419999994</v>
      </c>
      <c r="AB132" s="761"/>
      <c r="AC132" s="761"/>
      <c r="AD132" s="761"/>
      <c r="AE132" s="762"/>
      <c r="AF132" s="763">
        <v>8.1593124639999992</v>
      </c>
      <c r="AG132" s="761"/>
      <c r="AH132" s="761"/>
      <c r="AI132" s="761"/>
      <c r="AJ132" s="762"/>
      <c r="AK132" s="763">
        <v>7.4055555990000004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10.5</v>
      </c>
      <c r="AB133" s="740"/>
      <c r="AC133" s="740"/>
      <c r="AD133" s="740"/>
      <c r="AE133" s="741"/>
      <c r="AF133" s="739">
        <v>9.3000000000000007</v>
      </c>
      <c r="AG133" s="740"/>
      <c r="AH133" s="740"/>
      <c r="AI133" s="740"/>
      <c r="AJ133" s="741"/>
      <c r="AK133" s="739">
        <v>8.3000000000000007</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1314083</v>
      </c>
      <c r="L9" s="266">
        <v>159961</v>
      </c>
      <c r="M9" s="267">
        <v>107954</v>
      </c>
      <c r="N9" s="268">
        <v>48.2</v>
      </c>
    </row>
    <row r="10" spans="1:16">
      <c r="A10" s="250"/>
      <c r="B10" s="246"/>
      <c r="C10" s="246"/>
      <c r="D10" s="246"/>
      <c r="E10" s="246"/>
      <c r="F10" s="246"/>
      <c r="G10" s="1166" t="s">
        <v>476</v>
      </c>
      <c r="H10" s="1167"/>
      <c r="I10" s="1167"/>
      <c r="J10" s="1168"/>
      <c r="K10" s="269">
        <v>96762</v>
      </c>
      <c r="L10" s="270">
        <v>11779</v>
      </c>
      <c r="M10" s="271">
        <v>12579</v>
      </c>
      <c r="N10" s="272">
        <v>-6.4</v>
      </c>
    </row>
    <row r="11" spans="1:16" ht="13.5" customHeight="1">
      <c r="A11" s="250"/>
      <c r="B11" s="246"/>
      <c r="C11" s="246"/>
      <c r="D11" s="246"/>
      <c r="E11" s="246"/>
      <c r="F11" s="246"/>
      <c r="G11" s="1166" t="s">
        <v>477</v>
      </c>
      <c r="H11" s="1167"/>
      <c r="I11" s="1167"/>
      <c r="J11" s="1168"/>
      <c r="K11" s="269">
        <v>2005</v>
      </c>
      <c r="L11" s="270">
        <v>244</v>
      </c>
      <c r="M11" s="271">
        <v>13215</v>
      </c>
      <c r="N11" s="272">
        <v>-98.2</v>
      </c>
    </row>
    <row r="12" spans="1:16" ht="13.5" customHeight="1">
      <c r="A12" s="250"/>
      <c r="B12" s="246"/>
      <c r="C12" s="246"/>
      <c r="D12" s="246"/>
      <c r="E12" s="246"/>
      <c r="F12" s="246"/>
      <c r="G12" s="1166" t="s">
        <v>478</v>
      </c>
      <c r="H12" s="1167"/>
      <c r="I12" s="1167"/>
      <c r="J12" s="1168"/>
      <c r="K12" s="269" t="s">
        <v>479</v>
      </c>
      <c r="L12" s="270" t="s">
        <v>479</v>
      </c>
      <c r="M12" s="271">
        <v>1280</v>
      </c>
      <c r="N12" s="272" t="s">
        <v>479</v>
      </c>
    </row>
    <row r="13" spans="1:16" ht="13.5" customHeight="1">
      <c r="A13" s="250"/>
      <c r="B13" s="246"/>
      <c r="C13" s="246"/>
      <c r="D13" s="246"/>
      <c r="E13" s="246"/>
      <c r="F13" s="246"/>
      <c r="G13" s="1166" t="s">
        <v>480</v>
      </c>
      <c r="H13" s="1167"/>
      <c r="I13" s="1167"/>
      <c r="J13" s="1168"/>
      <c r="K13" s="269" t="s">
        <v>479</v>
      </c>
      <c r="L13" s="270" t="s">
        <v>479</v>
      </c>
      <c r="M13" s="271" t="s">
        <v>479</v>
      </c>
      <c r="N13" s="272" t="s">
        <v>479</v>
      </c>
    </row>
    <row r="14" spans="1:16" ht="13.5" customHeight="1">
      <c r="A14" s="250"/>
      <c r="B14" s="246"/>
      <c r="C14" s="246"/>
      <c r="D14" s="246"/>
      <c r="E14" s="246"/>
      <c r="F14" s="246"/>
      <c r="G14" s="1166" t="s">
        <v>481</v>
      </c>
      <c r="H14" s="1167"/>
      <c r="I14" s="1167"/>
      <c r="J14" s="1168"/>
      <c r="K14" s="269">
        <v>110016</v>
      </c>
      <c r="L14" s="270">
        <v>13392</v>
      </c>
      <c r="M14" s="271">
        <v>5658</v>
      </c>
      <c r="N14" s="272">
        <v>136.69999999999999</v>
      </c>
    </row>
    <row r="15" spans="1:16" ht="13.5" customHeight="1">
      <c r="A15" s="250"/>
      <c r="B15" s="246"/>
      <c r="C15" s="246"/>
      <c r="D15" s="246"/>
      <c r="E15" s="246"/>
      <c r="F15" s="246"/>
      <c r="G15" s="1166" t="s">
        <v>482</v>
      </c>
      <c r="H15" s="1167"/>
      <c r="I15" s="1167"/>
      <c r="J15" s="1168"/>
      <c r="K15" s="269">
        <v>133760</v>
      </c>
      <c r="L15" s="270">
        <v>16282</v>
      </c>
      <c r="M15" s="271">
        <v>2915</v>
      </c>
      <c r="N15" s="272">
        <v>458.6</v>
      </c>
    </row>
    <row r="16" spans="1:16">
      <c r="A16" s="250"/>
      <c r="B16" s="246"/>
      <c r="C16" s="246"/>
      <c r="D16" s="246"/>
      <c r="E16" s="246"/>
      <c r="F16" s="246"/>
      <c r="G16" s="1169" t="s">
        <v>483</v>
      </c>
      <c r="H16" s="1170"/>
      <c r="I16" s="1170"/>
      <c r="J16" s="1171"/>
      <c r="K16" s="270">
        <v>-172811</v>
      </c>
      <c r="L16" s="270">
        <v>-21036</v>
      </c>
      <c r="M16" s="271">
        <v>-10925</v>
      </c>
      <c r="N16" s="272">
        <v>92.5</v>
      </c>
    </row>
    <row r="17" spans="1:16">
      <c r="A17" s="250"/>
      <c r="B17" s="246"/>
      <c r="C17" s="246"/>
      <c r="D17" s="246"/>
      <c r="E17" s="246"/>
      <c r="F17" s="246"/>
      <c r="G17" s="1169" t="s">
        <v>171</v>
      </c>
      <c r="H17" s="1170"/>
      <c r="I17" s="1170"/>
      <c r="J17" s="1171"/>
      <c r="K17" s="270">
        <v>1483815</v>
      </c>
      <c r="L17" s="270">
        <v>180623</v>
      </c>
      <c r="M17" s="271">
        <v>132676</v>
      </c>
      <c r="N17" s="272">
        <v>36.1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18.75</v>
      </c>
      <c r="L21" s="283">
        <v>12.61</v>
      </c>
      <c r="M21" s="284">
        <v>6.14</v>
      </c>
      <c r="N21" s="251"/>
      <c r="O21" s="285"/>
      <c r="P21" s="281"/>
    </row>
    <row r="22" spans="1:16" s="286" customFormat="1">
      <c r="A22" s="281"/>
      <c r="B22" s="251"/>
      <c r="C22" s="251"/>
      <c r="D22" s="251"/>
      <c r="E22" s="251"/>
      <c r="F22" s="251"/>
      <c r="G22" s="1163" t="s">
        <v>489</v>
      </c>
      <c r="H22" s="1164"/>
      <c r="I22" s="1164"/>
      <c r="J22" s="1165"/>
      <c r="K22" s="287">
        <v>97.1</v>
      </c>
      <c r="L22" s="288">
        <v>96.2</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761643</v>
      </c>
      <c r="L32" s="296">
        <v>92714</v>
      </c>
      <c r="M32" s="297">
        <v>67314</v>
      </c>
      <c r="N32" s="298">
        <v>37.700000000000003</v>
      </c>
    </row>
    <row r="33" spans="1:16" ht="13.5" customHeight="1">
      <c r="A33" s="250"/>
      <c r="B33" s="246"/>
      <c r="C33" s="246"/>
      <c r="D33" s="246"/>
      <c r="E33" s="246"/>
      <c r="F33" s="246"/>
      <c r="G33" s="1154" t="s">
        <v>494</v>
      </c>
      <c r="H33" s="1155"/>
      <c r="I33" s="1155"/>
      <c r="J33" s="1156"/>
      <c r="K33" s="296" t="s">
        <v>479</v>
      </c>
      <c r="L33" s="296" t="s">
        <v>479</v>
      </c>
      <c r="M33" s="297" t="s">
        <v>479</v>
      </c>
      <c r="N33" s="298" t="s">
        <v>479</v>
      </c>
    </row>
    <row r="34" spans="1:16" ht="27" customHeight="1">
      <c r="A34" s="250"/>
      <c r="B34" s="246"/>
      <c r="C34" s="246"/>
      <c r="D34" s="246"/>
      <c r="E34" s="246"/>
      <c r="F34" s="246"/>
      <c r="G34" s="1154" t="s">
        <v>495</v>
      </c>
      <c r="H34" s="1155"/>
      <c r="I34" s="1155"/>
      <c r="J34" s="1156"/>
      <c r="K34" s="296" t="s">
        <v>479</v>
      </c>
      <c r="L34" s="296" t="s">
        <v>479</v>
      </c>
      <c r="M34" s="297" t="s">
        <v>479</v>
      </c>
      <c r="N34" s="298" t="s">
        <v>479</v>
      </c>
    </row>
    <row r="35" spans="1:16" ht="27" customHeight="1">
      <c r="A35" s="250"/>
      <c r="B35" s="246"/>
      <c r="C35" s="246"/>
      <c r="D35" s="246"/>
      <c r="E35" s="246"/>
      <c r="F35" s="246"/>
      <c r="G35" s="1154" t="s">
        <v>496</v>
      </c>
      <c r="H35" s="1155"/>
      <c r="I35" s="1155"/>
      <c r="J35" s="1156"/>
      <c r="K35" s="296">
        <v>231993</v>
      </c>
      <c r="L35" s="296">
        <v>28240</v>
      </c>
      <c r="M35" s="297">
        <v>23478</v>
      </c>
      <c r="N35" s="298">
        <v>20.3</v>
      </c>
    </row>
    <row r="36" spans="1:16" ht="27" customHeight="1">
      <c r="A36" s="250"/>
      <c r="B36" s="246"/>
      <c r="C36" s="246"/>
      <c r="D36" s="246"/>
      <c r="E36" s="246"/>
      <c r="F36" s="246"/>
      <c r="G36" s="1154" t="s">
        <v>497</v>
      </c>
      <c r="H36" s="1155"/>
      <c r="I36" s="1155"/>
      <c r="J36" s="1156"/>
      <c r="K36" s="296">
        <v>40239</v>
      </c>
      <c r="L36" s="296">
        <v>4898</v>
      </c>
      <c r="M36" s="297">
        <v>4589</v>
      </c>
      <c r="N36" s="298">
        <v>6.7</v>
      </c>
    </row>
    <row r="37" spans="1:16" ht="13.5" customHeight="1">
      <c r="A37" s="250"/>
      <c r="B37" s="246"/>
      <c r="C37" s="246"/>
      <c r="D37" s="246"/>
      <c r="E37" s="246"/>
      <c r="F37" s="246"/>
      <c r="G37" s="1154" t="s">
        <v>498</v>
      </c>
      <c r="H37" s="1155"/>
      <c r="I37" s="1155"/>
      <c r="J37" s="1156"/>
      <c r="K37" s="296">
        <v>11011</v>
      </c>
      <c r="L37" s="296">
        <v>1340</v>
      </c>
      <c r="M37" s="297">
        <v>859</v>
      </c>
      <c r="N37" s="298">
        <v>56</v>
      </c>
    </row>
    <row r="38" spans="1:16" ht="27" customHeight="1">
      <c r="A38" s="250"/>
      <c r="B38" s="246"/>
      <c r="C38" s="246"/>
      <c r="D38" s="246"/>
      <c r="E38" s="246"/>
      <c r="F38" s="246"/>
      <c r="G38" s="1157" t="s">
        <v>499</v>
      </c>
      <c r="H38" s="1158"/>
      <c r="I38" s="1158"/>
      <c r="J38" s="1159"/>
      <c r="K38" s="299">
        <v>39</v>
      </c>
      <c r="L38" s="299">
        <v>5</v>
      </c>
      <c r="M38" s="300">
        <v>2</v>
      </c>
      <c r="N38" s="301">
        <v>150</v>
      </c>
      <c r="O38" s="295"/>
    </row>
    <row r="39" spans="1:16">
      <c r="A39" s="250"/>
      <c r="B39" s="246"/>
      <c r="C39" s="246"/>
      <c r="D39" s="246"/>
      <c r="E39" s="246"/>
      <c r="F39" s="246"/>
      <c r="G39" s="1157" t="s">
        <v>500</v>
      </c>
      <c r="H39" s="1158"/>
      <c r="I39" s="1158"/>
      <c r="J39" s="1159"/>
      <c r="K39" s="302">
        <v>-75074</v>
      </c>
      <c r="L39" s="302">
        <v>-9139</v>
      </c>
      <c r="M39" s="303">
        <v>-2412</v>
      </c>
      <c r="N39" s="304">
        <v>278.89999999999998</v>
      </c>
      <c r="O39" s="295"/>
    </row>
    <row r="40" spans="1:16" ht="27" customHeight="1">
      <c r="A40" s="250"/>
      <c r="B40" s="246"/>
      <c r="C40" s="246"/>
      <c r="D40" s="246"/>
      <c r="E40" s="246"/>
      <c r="F40" s="246"/>
      <c r="G40" s="1154" t="s">
        <v>501</v>
      </c>
      <c r="H40" s="1155"/>
      <c r="I40" s="1155"/>
      <c r="J40" s="1156"/>
      <c r="K40" s="302">
        <v>-688137</v>
      </c>
      <c r="L40" s="302">
        <v>-83766</v>
      </c>
      <c r="M40" s="303">
        <v>-68535</v>
      </c>
      <c r="N40" s="304">
        <v>22.2</v>
      </c>
      <c r="O40" s="295"/>
    </row>
    <row r="41" spans="1:16">
      <c r="A41" s="250"/>
      <c r="B41" s="246"/>
      <c r="C41" s="246"/>
      <c r="D41" s="246"/>
      <c r="E41" s="246"/>
      <c r="F41" s="246"/>
      <c r="G41" s="1160" t="s">
        <v>282</v>
      </c>
      <c r="H41" s="1161"/>
      <c r="I41" s="1161"/>
      <c r="J41" s="1162"/>
      <c r="K41" s="296">
        <v>281714</v>
      </c>
      <c r="L41" s="302">
        <v>34293</v>
      </c>
      <c r="M41" s="303">
        <v>25295</v>
      </c>
      <c r="N41" s="304">
        <v>35.6</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718589</v>
      </c>
      <c r="J51" s="322">
        <v>79657</v>
      </c>
      <c r="K51" s="323">
        <v>-28.4</v>
      </c>
      <c r="L51" s="324">
        <v>94828</v>
      </c>
      <c r="M51" s="325">
        <v>3.1</v>
      </c>
      <c r="N51" s="326">
        <v>-31.5</v>
      </c>
    </row>
    <row r="52" spans="1:14">
      <c r="A52" s="250"/>
      <c r="B52" s="246"/>
      <c r="C52" s="246"/>
      <c r="D52" s="246"/>
      <c r="E52" s="246"/>
      <c r="F52" s="246"/>
      <c r="G52" s="327"/>
      <c r="H52" s="328" t="s">
        <v>512</v>
      </c>
      <c r="I52" s="329">
        <v>392938</v>
      </c>
      <c r="J52" s="330">
        <v>43558</v>
      </c>
      <c r="K52" s="331">
        <v>-46.9</v>
      </c>
      <c r="L52" s="332">
        <v>55133</v>
      </c>
      <c r="M52" s="333">
        <v>4.9000000000000004</v>
      </c>
      <c r="N52" s="334">
        <v>-51.8</v>
      </c>
    </row>
    <row r="53" spans="1:14">
      <c r="A53" s="250"/>
      <c r="B53" s="246"/>
      <c r="C53" s="246"/>
      <c r="D53" s="246"/>
      <c r="E53" s="246"/>
      <c r="F53" s="246"/>
      <c r="G53" s="312" t="s">
        <v>513</v>
      </c>
      <c r="H53" s="313"/>
      <c r="I53" s="321">
        <v>1661231</v>
      </c>
      <c r="J53" s="322">
        <v>187731</v>
      </c>
      <c r="K53" s="323">
        <v>135.69999999999999</v>
      </c>
      <c r="L53" s="324">
        <v>119674</v>
      </c>
      <c r="M53" s="325">
        <v>26.2</v>
      </c>
      <c r="N53" s="326">
        <v>109.5</v>
      </c>
    </row>
    <row r="54" spans="1:14">
      <c r="A54" s="250"/>
      <c r="B54" s="246"/>
      <c r="C54" s="246"/>
      <c r="D54" s="246"/>
      <c r="E54" s="246"/>
      <c r="F54" s="246"/>
      <c r="G54" s="327"/>
      <c r="H54" s="328" t="s">
        <v>512</v>
      </c>
      <c r="I54" s="329">
        <v>946246</v>
      </c>
      <c r="J54" s="330">
        <v>106933</v>
      </c>
      <c r="K54" s="331">
        <v>145.5</v>
      </c>
      <c r="L54" s="332">
        <v>57803</v>
      </c>
      <c r="M54" s="333">
        <v>4.8</v>
      </c>
      <c r="N54" s="334">
        <v>140.69999999999999</v>
      </c>
    </row>
    <row r="55" spans="1:14">
      <c r="A55" s="250"/>
      <c r="B55" s="246"/>
      <c r="C55" s="246"/>
      <c r="D55" s="246"/>
      <c r="E55" s="246"/>
      <c r="F55" s="246"/>
      <c r="G55" s="312" t="s">
        <v>514</v>
      </c>
      <c r="H55" s="313"/>
      <c r="I55" s="321">
        <v>1472372</v>
      </c>
      <c r="J55" s="322">
        <v>170453</v>
      </c>
      <c r="K55" s="323">
        <v>-9.1999999999999993</v>
      </c>
      <c r="L55" s="324">
        <v>119685</v>
      </c>
      <c r="M55" s="325">
        <v>0</v>
      </c>
      <c r="N55" s="326">
        <v>-9.1999999999999993</v>
      </c>
    </row>
    <row r="56" spans="1:14">
      <c r="A56" s="250"/>
      <c r="B56" s="246"/>
      <c r="C56" s="246"/>
      <c r="D56" s="246"/>
      <c r="E56" s="246"/>
      <c r="F56" s="246"/>
      <c r="G56" s="327"/>
      <c r="H56" s="328" t="s">
        <v>512</v>
      </c>
      <c r="I56" s="329">
        <v>782393</v>
      </c>
      <c r="J56" s="330">
        <v>90576</v>
      </c>
      <c r="K56" s="331">
        <v>-15.3</v>
      </c>
      <c r="L56" s="332">
        <v>68464</v>
      </c>
      <c r="M56" s="333">
        <v>18.399999999999999</v>
      </c>
      <c r="N56" s="334">
        <v>-33.700000000000003</v>
      </c>
    </row>
    <row r="57" spans="1:14">
      <c r="A57" s="250"/>
      <c r="B57" s="246"/>
      <c r="C57" s="246"/>
      <c r="D57" s="246"/>
      <c r="E57" s="246"/>
      <c r="F57" s="246"/>
      <c r="G57" s="312" t="s">
        <v>515</v>
      </c>
      <c r="H57" s="313"/>
      <c r="I57" s="321">
        <v>1541747</v>
      </c>
      <c r="J57" s="322">
        <v>184177</v>
      </c>
      <c r="K57" s="323">
        <v>8.1</v>
      </c>
      <c r="L57" s="324">
        <v>128611</v>
      </c>
      <c r="M57" s="325">
        <v>7.5</v>
      </c>
      <c r="N57" s="326">
        <v>0.6</v>
      </c>
    </row>
    <row r="58" spans="1:14">
      <c r="A58" s="250"/>
      <c r="B58" s="246"/>
      <c r="C58" s="246"/>
      <c r="D58" s="246"/>
      <c r="E58" s="246"/>
      <c r="F58" s="246"/>
      <c r="G58" s="327"/>
      <c r="H58" s="328" t="s">
        <v>512</v>
      </c>
      <c r="I58" s="329">
        <v>982411</v>
      </c>
      <c r="J58" s="330">
        <v>117359</v>
      </c>
      <c r="K58" s="331">
        <v>29.6</v>
      </c>
      <c r="L58" s="332">
        <v>61552</v>
      </c>
      <c r="M58" s="333">
        <v>-10.1</v>
      </c>
      <c r="N58" s="334">
        <v>39.700000000000003</v>
      </c>
    </row>
    <row r="59" spans="1:14">
      <c r="A59" s="250"/>
      <c r="B59" s="246"/>
      <c r="C59" s="246"/>
      <c r="D59" s="246"/>
      <c r="E59" s="246"/>
      <c r="F59" s="246"/>
      <c r="G59" s="312" t="s">
        <v>516</v>
      </c>
      <c r="H59" s="313"/>
      <c r="I59" s="321">
        <v>2952760</v>
      </c>
      <c r="J59" s="322">
        <v>359435</v>
      </c>
      <c r="K59" s="323">
        <v>95.2</v>
      </c>
      <c r="L59" s="324">
        <v>138651</v>
      </c>
      <c r="M59" s="325">
        <v>7.8</v>
      </c>
      <c r="N59" s="326">
        <v>87.4</v>
      </c>
    </row>
    <row r="60" spans="1:14">
      <c r="A60" s="250"/>
      <c r="B60" s="246"/>
      <c r="C60" s="246"/>
      <c r="D60" s="246"/>
      <c r="E60" s="246"/>
      <c r="F60" s="246"/>
      <c r="G60" s="327"/>
      <c r="H60" s="328" t="s">
        <v>512</v>
      </c>
      <c r="I60" s="335">
        <v>1530773</v>
      </c>
      <c r="J60" s="330">
        <v>186339</v>
      </c>
      <c r="K60" s="331">
        <v>58.8</v>
      </c>
      <c r="L60" s="332">
        <v>71211</v>
      </c>
      <c r="M60" s="333">
        <v>15.7</v>
      </c>
      <c r="N60" s="334">
        <v>43.1</v>
      </c>
    </row>
    <row r="61" spans="1:14">
      <c r="A61" s="250"/>
      <c r="B61" s="246"/>
      <c r="C61" s="246"/>
      <c r="D61" s="246"/>
      <c r="E61" s="246"/>
      <c r="F61" s="246"/>
      <c r="G61" s="312" t="s">
        <v>517</v>
      </c>
      <c r="H61" s="336"/>
      <c r="I61" s="337">
        <v>1669340</v>
      </c>
      <c r="J61" s="338">
        <v>196291</v>
      </c>
      <c r="K61" s="339">
        <v>40.299999999999997</v>
      </c>
      <c r="L61" s="340">
        <v>120290</v>
      </c>
      <c r="M61" s="341">
        <v>8.9</v>
      </c>
      <c r="N61" s="326">
        <v>31.4</v>
      </c>
    </row>
    <row r="62" spans="1:14">
      <c r="A62" s="250"/>
      <c r="B62" s="246"/>
      <c r="C62" s="246"/>
      <c r="D62" s="246"/>
      <c r="E62" s="246"/>
      <c r="F62" s="246"/>
      <c r="G62" s="327"/>
      <c r="H62" s="328" t="s">
        <v>512</v>
      </c>
      <c r="I62" s="329">
        <v>926952</v>
      </c>
      <c r="J62" s="330">
        <v>108953</v>
      </c>
      <c r="K62" s="331">
        <v>34.299999999999997</v>
      </c>
      <c r="L62" s="332">
        <v>62833</v>
      </c>
      <c r="M62" s="333">
        <v>6.7</v>
      </c>
      <c r="N62" s="334">
        <v>27.6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15.28</v>
      </c>
      <c r="G47" s="12">
        <v>23.31</v>
      </c>
      <c r="H47" s="12">
        <v>25.72</v>
      </c>
      <c r="I47" s="12">
        <v>27.4</v>
      </c>
      <c r="J47" s="13">
        <v>28.39</v>
      </c>
    </row>
    <row r="48" spans="2:10" ht="57.75" customHeight="1">
      <c r="B48" s="14"/>
      <c r="C48" s="1174" t="s">
        <v>4</v>
      </c>
      <c r="D48" s="1174"/>
      <c r="E48" s="1175"/>
      <c r="F48" s="15">
        <v>3.49</v>
      </c>
      <c r="G48" s="16">
        <v>3.04</v>
      </c>
      <c r="H48" s="16">
        <v>4.6900000000000004</v>
      </c>
      <c r="I48" s="16">
        <v>3.28</v>
      </c>
      <c r="J48" s="17">
        <v>3.4</v>
      </c>
    </row>
    <row r="49" spans="2:10" ht="57.75" customHeight="1" thickBot="1">
      <c r="B49" s="18"/>
      <c r="C49" s="1176" t="s">
        <v>5</v>
      </c>
      <c r="D49" s="1176"/>
      <c r="E49" s="1177"/>
      <c r="F49" s="19">
        <v>6.21</v>
      </c>
      <c r="G49" s="20">
        <v>5.8</v>
      </c>
      <c r="H49" s="20">
        <v>1.71</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0789</cp:lastModifiedBy>
  <cp:lastPrinted>2018-04-23T07:17:21Z</cp:lastPrinted>
  <dcterms:created xsi:type="dcterms:W3CDTF">2018-01-24T03:30:25Z</dcterms:created>
  <dcterms:modified xsi:type="dcterms:W3CDTF">2018-12-02T07:09:45Z</dcterms:modified>
  <cp:category/>
</cp:coreProperties>
</file>